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68" activeTab="1"/>
  </bookViews>
  <sheets>
    <sheet name="Startlist" sheetId="1" r:id="rId1"/>
    <sheet name="Results" sheetId="2" r:id="rId2"/>
    <sheet name="Winners" sheetId="3" r:id="rId3"/>
    <sheet name="Retired" sheetId="4" r:id="rId4"/>
    <sheet name="Penalt" sheetId="5" r:id="rId5"/>
    <sheet name="Speed" sheetId="6" r:id="rId6"/>
    <sheet name="Classes" sheetId="7" r:id="rId7"/>
    <sheet name="Overall result" sheetId="8" r:id="rId8"/>
  </sheets>
  <definedNames>
    <definedName name="_xlnm._FilterDatabase" localSheetId="7" hidden="1">'Overall result'!$A$7:$H$7</definedName>
    <definedName name="_xlnm._FilterDatabase" localSheetId="0" hidden="1">'Startlist'!$A$7:$I$43</definedName>
    <definedName name="EXCKLASS" localSheetId="6">'Classes'!$C$8:$F$18</definedName>
    <definedName name="EXCPENAL" localSheetId="4">'Penalt'!$A$10:$J$10</definedName>
    <definedName name="EXCPENAL_1" localSheetId="4">'Penalt'!#REF!</definedName>
    <definedName name="EXCPENAL_2" localSheetId="4">'Penalt'!#REF!</definedName>
    <definedName name="EXCPENAL_3" localSheetId="4">'Penalt'!#REF!</definedName>
    <definedName name="EXCPENAL_4" localSheetId="4">'Penalt'!#REF!</definedName>
    <definedName name="EXCRETIR" localSheetId="3">'Retired'!$A$10:$H$20</definedName>
    <definedName name="EXCSTART" localSheetId="7">'Overall result'!$A$8:$I$43</definedName>
    <definedName name="EXCSTART" localSheetId="0">'Startlist'!$A$8:$J$43</definedName>
    <definedName name="GGG" localSheetId="1">'Results'!$A$8:$P$79</definedName>
    <definedName name="_xlnm.Print_Area" localSheetId="7">'Overall result'!$A$1:$H$43</definedName>
    <definedName name="_xlnm.Print_Area" localSheetId="4">'Penalt'!$A$1:$I$10</definedName>
    <definedName name="_xlnm.Print_Area" localSheetId="1">'Results'!$A$1:$O$79</definedName>
    <definedName name="_xlnm.Print_Area" localSheetId="3">'Retired'!$A$1:$G$20</definedName>
    <definedName name="_xlnm.Print_Area" localSheetId="5">'Speed'!$A$1:$L$41</definedName>
    <definedName name="_xlnm.Print_Area" localSheetId="0">'Startlist'!$A$1:$I$43</definedName>
    <definedName name="_xlnm.Print_Area" localSheetId="2">'Winners'!$A$1:$I$58</definedName>
  </definedNames>
  <calcPr fullCalcOnLoad="1"/>
</workbook>
</file>

<file path=xl/sharedStrings.xml><?xml version="1.0" encoding="utf-8"?>
<sst xmlns="http://schemas.openxmlformats.org/spreadsheetml/2006/main" count="1815" uniqueCount="966">
  <si>
    <t>MM-MOTORSPORT</t>
  </si>
  <si>
    <t>G.M.RACING SK</t>
  </si>
  <si>
    <t>ECOM MOTORSPORT</t>
  </si>
  <si>
    <t>PROREHV RALLY TEAM</t>
  </si>
  <si>
    <t>PSC MOTORSPORT</t>
  </si>
  <si>
    <t>TAIF RALLY TEAM</t>
  </si>
  <si>
    <t>SAR-TECH MOTORSPORT</t>
  </si>
  <si>
    <t>MS RACING</t>
  </si>
  <si>
    <t>Andrus Vahi</t>
  </si>
  <si>
    <t>Alo Ivask</t>
  </si>
  <si>
    <t>KAUR MOTORSPORT</t>
  </si>
  <si>
    <t>TIKKRI MOTORSPORT</t>
  </si>
  <si>
    <t>Citroen C2 R2 MAX</t>
  </si>
  <si>
    <t>MIHKEL KAPP</t>
  </si>
  <si>
    <t>LADA VFTS</t>
  </si>
  <si>
    <t>Tanel Kasesalu</t>
  </si>
  <si>
    <t>OT RACING</t>
  </si>
  <si>
    <t>Marek Kärner</t>
  </si>
  <si>
    <t>Eero Kikerpill</t>
  </si>
  <si>
    <t>LAITSE RALLYPARK</t>
  </si>
  <si>
    <t>Rainer Meus</t>
  </si>
  <si>
    <t>Kaupo Vana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</si>
  <si>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</si>
  <si>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</si>
  <si>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</si>
  <si>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</si>
  <si>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</si>
  <si>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</si>
  <si>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</si>
  <si>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</si>
  <si>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</si>
  <si>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</si>
  <si>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</si>
  <si>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</si>
  <si>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</si>
  <si>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</si>
  <si>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</si>
  <si>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</si>
  <si>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</si>
  <si>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</si>
  <si>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</si>
  <si>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</si>
  <si>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</si>
  <si>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</si>
  <si>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</si>
  <si>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</si>
  <si>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</si>
  <si>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</si>
  <si>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</si>
  <si>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</si>
  <si>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</si>
  <si>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</si>
  <si>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</si>
  <si>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</si>
  <si>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</si>
  <si>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>R4</t>
  </si>
  <si>
    <t>Peugeot 207 Sport</t>
  </si>
  <si>
    <t>Citroen C2 R2</t>
  </si>
  <si>
    <t>Ford Fiesta R2</t>
  </si>
  <si>
    <t>Niko-Pekka Nieminen</t>
  </si>
  <si>
    <t>Arsi Tupits</t>
  </si>
  <si>
    <t>Kenneth Sepp</t>
  </si>
  <si>
    <t>Madis Vanaselja</t>
  </si>
  <si>
    <t>Jaanus Hōbemägi</t>
  </si>
  <si>
    <t>Mait Maarend</t>
  </si>
  <si>
    <t>Mihkel Kapp</t>
  </si>
  <si>
    <t>Annika Arnek</t>
  </si>
  <si>
    <t>Class</t>
  </si>
  <si>
    <t>Drivers</t>
  </si>
  <si>
    <t>Overall result</t>
  </si>
  <si>
    <t>E13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</si>
  <si>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</si>
  <si>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</si>
  <si>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</si>
  <si>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</si>
  <si>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</si>
  <si>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</si>
  <si>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</si>
  <si>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</si>
  <si>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</si>
  <si>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</si>
  <si>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</si>
  <si>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</si>
  <si>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</si>
  <si>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</si>
  <si>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</si>
  <si>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</si>
  <si>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</si>
  <si>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</si>
  <si>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</si>
  <si>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</si>
  <si>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</si>
  <si>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</si>
  <si>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</si>
  <si>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</si>
  <si>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</si>
  <si>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</si>
  <si>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</si>
  <si>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</si>
  <si>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</si>
  <si>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</si>
  <si>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</si>
  <si>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</si>
  <si>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</si>
  <si>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</si>
  <si>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</si>
  <si>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</si>
  <si>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</si>
  <si>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</si>
  <si>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</si>
  <si>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</si>
  <si>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</si>
  <si>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</si>
  <si>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RUS</t>
  </si>
  <si>
    <t>FIN</t>
  </si>
  <si>
    <t>N4</t>
  </si>
  <si>
    <t>A8</t>
  </si>
  <si>
    <t>A7</t>
  </si>
  <si>
    <t>E12</t>
  </si>
  <si>
    <t>E11</t>
  </si>
  <si>
    <t xml:space="preserve"> </t>
  </si>
  <si>
    <t xml:space="preserve">    Special stages</t>
  </si>
  <si>
    <t>00</t>
  </si>
  <si>
    <t>0</t>
  </si>
  <si>
    <t>A6</t>
  </si>
  <si>
    <t>Mitsubishi Lancer Evo 9</t>
  </si>
  <si>
    <t>Mitsubishi Lancer Evo 10</t>
  </si>
  <si>
    <t>Raul Jeets</t>
  </si>
  <si>
    <t>Andrus Toom</t>
  </si>
  <si>
    <t>Kristo Tamm</t>
  </si>
  <si>
    <t>Sander Siniorg</t>
  </si>
  <si>
    <t>Roland Poom</t>
  </si>
  <si>
    <t>Taavi Udevald</t>
  </si>
  <si>
    <t>Janar Tänak</t>
  </si>
  <si>
    <t>Janno ōunpuu</t>
  </si>
  <si>
    <t>Roland Murakas</t>
  </si>
  <si>
    <t>Kalle Adler</t>
  </si>
  <si>
    <t>UKR</t>
  </si>
  <si>
    <t>OK TSK</t>
  </si>
  <si>
    <t>Radik Shaymiev</t>
  </si>
  <si>
    <t>Maxim Tsvetkov</t>
  </si>
  <si>
    <t>Siim Plangi</t>
  </si>
  <si>
    <t>Marek Sarapuu</t>
  </si>
  <si>
    <t>Honda Civic Type-R</t>
  </si>
  <si>
    <t>Timmu Kōrge</t>
  </si>
  <si>
    <t>Erki Pints</t>
  </si>
  <si>
    <t>Ago Ahu</t>
  </si>
  <si>
    <t>Kalle Ahu</t>
  </si>
  <si>
    <t>BMW M3</t>
  </si>
  <si>
    <t>Toyota Starlet</t>
  </si>
  <si>
    <t>Subaru Impreza</t>
  </si>
  <si>
    <t>Allan Ilves</t>
  </si>
  <si>
    <t>Mitsubishi Lancer Evo 8</t>
  </si>
  <si>
    <t>BMW 325</t>
  </si>
  <si>
    <t>Kaspar Kasari</t>
  </si>
  <si>
    <t>Kuldar Sikk</t>
  </si>
  <si>
    <t>Hannes Kuusmaa</t>
  </si>
  <si>
    <t>TALLINNA RALLI 2014</t>
  </si>
  <si>
    <t>09.- 10. mai 2014</t>
  </si>
  <si>
    <t>Harjumaa</t>
  </si>
  <si>
    <t>Mitsubishi Lancer Evo IX</t>
  </si>
  <si>
    <t>Ford Fiesta RS</t>
  </si>
  <si>
    <t>Egon Kaur</t>
  </si>
  <si>
    <t>Erik Lepikson</t>
  </si>
  <si>
    <t>Kari Ali-Rantala</t>
  </si>
  <si>
    <t>Asko Sairanen</t>
  </si>
  <si>
    <t>LATVALA GROUP OY</t>
  </si>
  <si>
    <t>Vitaliy Pushkar</t>
  </si>
  <si>
    <t>Ivan Mishyn</t>
  </si>
  <si>
    <t>IVAN MISHYN</t>
  </si>
  <si>
    <t>Martynas Samuitis</t>
  </si>
  <si>
    <t>Ramunas Saucikovas</t>
  </si>
  <si>
    <t>LT</t>
  </si>
  <si>
    <t>WELLMAN RALLY TEAM</t>
  </si>
  <si>
    <t>Oliver Tampuu</t>
  </si>
  <si>
    <t>Mait Madik</t>
  </si>
  <si>
    <t>Toomas Tauk</t>
  </si>
  <si>
    <t>Sergey Uger</t>
  </si>
  <si>
    <t>Trofim Chikin</t>
  </si>
  <si>
    <t>CONE FOREST RALLY TEAM</t>
  </si>
  <si>
    <t>Vallo Nuuter</t>
  </si>
  <si>
    <t>Toomas Keskküla</t>
  </si>
  <si>
    <t>Evgeny Cherkasov</t>
  </si>
  <si>
    <t>Mikko Lukka</t>
  </si>
  <si>
    <t>RUS / FIN</t>
  </si>
  <si>
    <t>SUZOR RALLY TEAM</t>
  </si>
  <si>
    <t>Subaru Impreza WRX STI</t>
  </si>
  <si>
    <t>Kari Hytönen</t>
  </si>
  <si>
    <t>Heidi Koppe</t>
  </si>
  <si>
    <t>FIN / GER</t>
  </si>
  <si>
    <t>KARI HYTÖNEN</t>
  </si>
  <si>
    <t>Margus Jōerand</t>
  </si>
  <si>
    <t>Ford Focus</t>
  </si>
  <si>
    <t>Pyry Ovaska</t>
  </si>
  <si>
    <t>Janne Siirilä</t>
  </si>
  <si>
    <t>MARANELLOKART</t>
  </si>
  <si>
    <t>Citroen C2</t>
  </si>
  <si>
    <t>Karel Tölp</t>
  </si>
  <si>
    <t>Priit Guljajev</t>
  </si>
  <si>
    <t>Nissan Sunny</t>
  </si>
  <si>
    <t>Raido Laulik</t>
  </si>
  <si>
    <t>Tōnis Viidas</t>
  </si>
  <si>
    <t>Nissan Sunny GTI</t>
  </si>
  <si>
    <t>LADA S1600</t>
  </si>
  <si>
    <t>Einar Soe</t>
  </si>
  <si>
    <t>Tarmo Kaseorg</t>
  </si>
  <si>
    <t>Alexey Reshetov</t>
  </si>
  <si>
    <t>Karl Koosa</t>
  </si>
  <si>
    <t>RUS / EST</t>
  </si>
  <si>
    <t xml:space="preserve"> 9:33</t>
  </si>
  <si>
    <t>Kasper Koosa</t>
  </si>
  <si>
    <t>Siim Korsten</t>
  </si>
  <si>
    <t xml:space="preserve"> 9:34</t>
  </si>
  <si>
    <t>Janek Ojala</t>
  </si>
  <si>
    <t>Kaido Kabral</t>
  </si>
  <si>
    <t xml:space="preserve"> 9:35</t>
  </si>
  <si>
    <t>8</t>
  </si>
  <si>
    <t>9</t>
  </si>
  <si>
    <t xml:space="preserve"> 8:56</t>
  </si>
  <si>
    <t xml:space="preserve"> 8:53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</si>
  <si>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</si>
  <si>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</si>
  <si>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</si>
  <si>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</si>
  <si>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</si>
  <si>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</si>
  <si>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</si>
  <si>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</si>
  <si>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</si>
  <si>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</si>
  <si>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</si>
  <si>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</si>
  <si>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</si>
  <si>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</si>
  <si>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</si>
  <si>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</si>
  <si>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</si>
  <si>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</si>
  <si>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</si>
  <si>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</si>
  <si>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</si>
  <si>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</si>
  <si>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</si>
  <si>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</si>
  <si>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</si>
  <si>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</si>
  <si>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</si>
  <si>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</si>
  <si>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</si>
  <si>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</si>
  <si>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</si>
  <si>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</si>
  <si>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</si>
  <si>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</si>
  <si>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</si>
  <si>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</si>
  <si>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>Karl Martin Volver</t>
  </si>
  <si>
    <t xml:space="preserve">  1/1</t>
  </si>
  <si>
    <t>Kaur/Lepikson</t>
  </si>
  <si>
    <t xml:space="preserve"> 5.26,0</t>
  </si>
  <si>
    <t xml:space="preserve"> 6.45,1</t>
  </si>
  <si>
    <t xml:space="preserve">   2/2</t>
  </si>
  <si>
    <t xml:space="preserve">   1/1</t>
  </si>
  <si>
    <t>+ 0.00,0</t>
  </si>
  <si>
    <t>Kōrge/Pints</t>
  </si>
  <si>
    <t xml:space="preserve"> 5.22,0</t>
  </si>
  <si>
    <t xml:space="preserve"> 6.51,7</t>
  </si>
  <si>
    <t xml:space="preserve">   3/3</t>
  </si>
  <si>
    <t>Plangi/Sarapuu</t>
  </si>
  <si>
    <t xml:space="preserve"> 5.33,8</t>
  </si>
  <si>
    <t xml:space="preserve"> 6.49,7</t>
  </si>
  <si>
    <t>Jeets/Toom</t>
  </si>
  <si>
    <t xml:space="preserve"> 5.35,6</t>
  </si>
  <si>
    <t xml:space="preserve"> 6.54,8</t>
  </si>
  <si>
    <t xml:space="preserve">   4/1</t>
  </si>
  <si>
    <t xml:space="preserve">  5/2</t>
  </si>
  <si>
    <t>Ahu/Ahu</t>
  </si>
  <si>
    <t xml:space="preserve"> 5.37,8</t>
  </si>
  <si>
    <t xml:space="preserve"> 7.09,9</t>
  </si>
  <si>
    <t xml:space="preserve">   5/2</t>
  </si>
  <si>
    <t>Murakas/Adler</t>
  </si>
  <si>
    <t xml:space="preserve"> 5.40,0</t>
  </si>
  <si>
    <t xml:space="preserve"> 7.19,5</t>
  </si>
  <si>
    <t xml:space="preserve">   6/4</t>
  </si>
  <si>
    <t>Ali-Rantala/Sairanen</t>
  </si>
  <si>
    <t>Pushkar/Mishyn</t>
  </si>
  <si>
    <t>Samuitis/Saucikovas</t>
  </si>
  <si>
    <t>Shaymiev/Tsvetkov</t>
  </si>
  <si>
    <t>Siniorg/Arnek</t>
  </si>
  <si>
    <t>Ilves/Tamm</t>
  </si>
  <si>
    <t>Tupits/Tampuu</t>
  </si>
  <si>
    <t>Madik/Tauk</t>
  </si>
  <si>
    <t>Uger/Chikin</t>
  </si>
  <si>
    <t>Nuuter/Keskküla</t>
  </si>
  <si>
    <t>Poom/Udevald</t>
  </si>
  <si>
    <t>Cherkasov/Lukka</t>
  </si>
  <si>
    <t>Hytönen/Koppe</t>
  </si>
  <si>
    <t>Sepp/Kasesalu</t>
  </si>
  <si>
    <t>Vahi/Ivask</t>
  </si>
  <si>
    <t>Maarend/Kapp</t>
  </si>
  <si>
    <t>Nieminen/Sikk</t>
  </si>
  <si>
    <t>Volver/Jōerand</t>
  </si>
  <si>
    <t>ENGINE</t>
  </si>
  <si>
    <t>Ovaska/Siirilä</t>
  </si>
  <si>
    <t>Tölp/Guljajev</t>
  </si>
  <si>
    <t>Laulik/Viidas</t>
  </si>
  <si>
    <t>Tänak/ōunpuu</t>
  </si>
  <si>
    <t>Kärner/Kikerpill</t>
  </si>
  <si>
    <t>Vanaselja/Hōbemägi</t>
  </si>
  <si>
    <t>Soe/Kaseorg</t>
  </si>
  <si>
    <t>Kasari/Kuusmaa</t>
  </si>
  <si>
    <t>Reshetov/Koosa</t>
  </si>
  <si>
    <t>Meus/Vana</t>
  </si>
  <si>
    <t>Koosa/Korsten</t>
  </si>
  <si>
    <t>Ojala/Kabral</t>
  </si>
  <si>
    <t xml:space="preserve">  7/1</t>
  </si>
  <si>
    <t xml:space="preserve"> 5.49,8</t>
  </si>
  <si>
    <t xml:space="preserve"> 7.20,2</t>
  </si>
  <si>
    <t xml:space="preserve">   7/1</t>
  </si>
  <si>
    <t xml:space="preserve">  8/1</t>
  </si>
  <si>
    <t xml:space="preserve"> 5.53,3</t>
  </si>
  <si>
    <t xml:space="preserve"> 7.23,5</t>
  </si>
  <si>
    <t xml:space="preserve">   8/1</t>
  </si>
  <si>
    <t xml:space="preserve"> 5.53,8</t>
  </si>
  <si>
    <t xml:space="preserve"> 7.25,7</t>
  </si>
  <si>
    <t xml:space="preserve">   9/5</t>
  </si>
  <si>
    <t xml:space="preserve"> 6.06,2</t>
  </si>
  <si>
    <t xml:space="preserve"> 7.26,8</t>
  </si>
  <si>
    <t xml:space="preserve">  11/4</t>
  </si>
  <si>
    <t xml:space="preserve">  10/3</t>
  </si>
  <si>
    <t xml:space="preserve"> 6.04,2</t>
  </si>
  <si>
    <t xml:space="preserve"> 7.30,6</t>
  </si>
  <si>
    <t xml:space="preserve"> 6.10,2</t>
  </si>
  <si>
    <t xml:space="preserve"> 7.37,2</t>
  </si>
  <si>
    <t xml:space="preserve">  12/6</t>
  </si>
  <si>
    <t xml:space="preserve"> 6.10,5</t>
  </si>
  <si>
    <t xml:space="preserve"> 7.49,5</t>
  </si>
  <si>
    <t xml:space="preserve">  13/1</t>
  </si>
  <si>
    <t xml:space="preserve">  15/1</t>
  </si>
  <si>
    <t xml:space="preserve"> 6.20,0</t>
  </si>
  <si>
    <t xml:space="preserve"> 7.40,1</t>
  </si>
  <si>
    <t xml:space="preserve">  14/1</t>
  </si>
  <si>
    <t xml:space="preserve"> 6.28,9</t>
  </si>
  <si>
    <t xml:space="preserve"> 7.44,3</t>
  </si>
  <si>
    <t xml:space="preserve">  16/7</t>
  </si>
  <si>
    <t xml:space="preserve"> 6.40,0</t>
  </si>
  <si>
    <t xml:space="preserve"> 7.49,9</t>
  </si>
  <si>
    <t xml:space="preserve">  17/2</t>
  </si>
  <si>
    <t xml:space="preserve">  16/2</t>
  </si>
  <si>
    <t xml:space="preserve"> 17/2</t>
  </si>
  <si>
    <t xml:space="preserve"> 6.26,1</t>
  </si>
  <si>
    <t xml:space="preserve"> 8.11,9</t>
  </si>
  <si>
    <t xml:space="preserve">  15/2</t>
  </si>
  <si>
    <t xml:space="preserve">  18/2</t>
  </si>
  <si>
    <t xml:space="preserve"> 6.43,3</t>
  </si>
  <si>
    <t xml:space="preserve"> 8.11,7</t>
  </si>
  <si>
    <t xml:space="preserve">  18/8</t>
  </si>
  <si>
    <t xml:space="preserve"> 6.52,5</t>
  </si>
  <si>
    <t xml:space="preserve"> 8.14,5</t>
  </si>
  <si>
    <t xml:space="preserve"> 6.10,7</t>
  </si>
  <si>
    <t xml:space="preserve"> 7.45,2</t>
  </si>
  <si>
    <t xml:space="preserve">  15/8</t>
  </si>
  <si>
    <t xml:space="preserve">  16/1</t>
  </si>
  <si>
    <t xml:space="preserve">  19/2</t>
  </si>
  <si>
    <t xml:space="preserve">  20/3</t>
  </si>
  <si>
    <t xml:space="preserve"> 6.32,6</t>
  </si>
  <si>
    <t xml:space="preserve"> 8.16,4</t>
  </si>
  <si>
    <t xml:space="preserve">  18/1</t>
  </si>
  <si>
    <t xml:space="preserve">  23/1</t>
  </si>
  <si>
    <t xml:space="preserve"> 6.49,9</t>
  </si>
  <si>
    <t xml:space="preserve"> 8.06,2</t>
  </si>
  <si>
    <t xml:space="preserve">  22/4</t>
  </si>
  <si>
    <t xml:space="preserve"> 6.44,7</t>
  </si>
  <si>
    <t xml:space="preserve"> 8.14,0</t>
  </si>
  <si>
    <t xml:space="preserve">  21/3</t>
  </si>
  <si>
    <t xml:space="preserve">  21/4</t>
  </si>
  <si>
    <t xml:space="preserve">  23/5</t>
  </si>
  <si>
    <t xml:space="preserve">  17/1</t>
  </si>
  <si>
    <t xml:space="preserve"> 7.47,1</t>
  </si>
  <si>
    <t xml:space="preserve">  21/2</t>
  </si>
  <si>
    <t xml:space="preserve">  22/3</t>
  </si>
  <si>
    <t xml:space="preserve">  25/2</t>
  </si>
  <si>
    <t xml:space="preserve"> 6.45,4</t>
  </si>
  <si>
    <t xml:space="preserve"> 8.05,7</t>
  </si>
  <si>
    <t xml:space="preserve">  24/1</t>
  </si>
  <si>
    <t xml:space="preserve">  22/9</t>
  </si>
  <si>
    <t xml:space="preserve">  20/2</t>
  </si>
  <si>
    <t xml:space="preserve">  23/3</t>
  </si>
  <si>
    <t xml:space="preserve">  23/4</t>
  </si>
  <si>
    <t xml:space="preserve"> 6.49,3</t>
  </si>
  <si>
    <t xml:space="preserve"> 8.30,8</t>
  </si>
  <si>
    <t xml:space="preserve">  25/3</t>
  </si>
  <si>
    <t xml:space="preserve">  27/3</t>
  </si>
  <si>
    <t xml:space="preserve"> 6.58,8</t>
  </si>
  <si>
    <t xml:space="preserve"> 8.27,4</t>
  </si>
  <si>
    <t xml:space="preserve">  28/2</t>
  </si>
  <si>
    <t xml:space="preserve">  26/2</t>
  </si>
  <si>
    <t xml:space="preserve"> 6.38,1</t>
  </si>
  <si>
    <t>10.02,9</t>
  </si>
  <si>
    <t xml:space="preserve">  20/1</t>
  </si>
  <si>
    <t xml:space="preserve">  28/1</t>
  </si>
  <si>
    <t xml:space="preserve">  27/4</t>
  </si>
  <si>
    <t xml:space="preserve"> 6.48,0</t>
  </si>
  <si>
    <t xml:space="preserve"> 8.23,2</t>
  </si>
  <si>
    <t xml:space="preserve">  26/3</t>
  </si>
  <si>
    <t xml:space="preserve">  28/3</t>
  </si>
  <si>
    <t xml:space="preserve">  29/2</t>
  </si>
  <si>
    <t xml:space="preserve">  27/2</t>
  </si>
  <si>
    <t xml:space="preserve"> 7.02,8</t>
  </si>
  <si>
    <t xml:space="preserve"> 8.31,7</t>
  </si>
  <si>
    <t xml:space="preserve">  31/4</t>
  </si>
  <si>
    <t xml:space="preserve">  29/3</t>
  </si>
  <si>
    <t xml:space="preserve"> 7.01,1</t>
  </si>
  <si>
    <t xml:space="preserve"> 8.37,7</t>
  </si>
  <si>
    <t xml:space="preserve">  30/3</t>
  </si>
  <si>
    <t xml:space="preserve">  30/4</t>
  </si>
  <si>
    <t xml:space="preserve">  12/4</t>
  </si>
  <si>
    <t xml:space="preserve">  11/3</t>
  </si>
  <si>
    <t xml:space="preserve"> 6.03,0</t>
  </si>
  <si>
    <t xml:space="preserve"> 7.39,4</t>
  </si>
  <si>
    <t xml:space="preserve">  10/1</t>
  </si>
  <si>
    <t xml:space="preserve">  13/6</t>
  </si>
  <si>
    <t xml:space="preserve">  15/7</t>
  </si>
  <si>
    <t xml:space="preserve">  16/8</t>
  </si>
  <si>
    <t xml:space="preserve">  23/2</t>
  </si>
  <si>
    <t xml:space="preserve">  26/1</t>
  </si>
  <si>
    <t xml:space="preserve">  24/9</t>
  </si>
  <si>
    <t xml:space="preserve">  24/4</t>
  </si>
  <si>
    <t xml:space="preserve">  31/5</t>
  </si>
  <si>
    <t xml:space="preserve">  25/5</t>
  </si>
  <si>
    <t xml:space="preserve">  32/2</t>
  </si>
  <si>
    <t xml:space="preserve"> 6.47,6</t>
  </si>
  <si>
    <t xml:space="preserve"> 8.41,4</t>
  </si>
  <si>
    <t>TRANSMISSION</t>
  </si>
  <si>
    <t xml:space="preserve">  34/4</t>
  </si>
  <si>
    <t xml:space="preserve">  33/3</t>
  </si>
  <si>
    <t xml:space="preserve"> 6.33,0</t>
  </si>
  <si>
    <t xml:space="preserve"> 7.06,9</t>
  </si>
  <si>
    <t>REAR AXLE</t>
  </si>
  <si>
    <t xml:space="preserve">  35/5</t>
  </si>
  <si>
    <t xml:space="preserve"> 5.24,1</t>
  </si>
  <si>
    <t xml:space="preserve"> 6.48,5</t>
  </si>
  <si>
    <t xml:space="preserve">  2/1</t>
  </si>
  <si>
    <t xml:space="preserve"> 5.30,1</t>
  </si>
  <si>
    <t xml:space="preserve"> 6.53,0</t>
  </si>
  <si>
    <t xml:space="preserve">   3/1</t>
  </si>
  <si>
    <t xml:space="preserve">   2/1</t>
  </si>
  <si>
    <t xml:space="preserve">  3/2</t>
  </si>
  <si>
    <t xml:space="preserve"> 5.20,4</t>
  </si>
  <si>
    <t xml:space="preserve"> 7.35,2</t>
  </si>
  <si>
    <t xml:space="preserve">  4/3</t>
  </si>
  <si>
    <t xml:space="preserve"> 5.41,7</t>
  </si>
  <si>
    <t xml:space="preserve"> 7.16,5</t>
  </si>
  <si>
    <t xml:space="preserve">   5/4</t>
  </si>
  <si>
    <t xml:space="preserve">   3/2</t>
  </si>
  <si>
    <t xml:space="preserve"> 5.51,8</t>
  </si>
  <si>
    <t xml:space="preserve"> 7.20,9</t>
  </si>
  <si>
    <t xml:space="preserve">   9/1</t>
  </si>
  <si>
    <t xml:space="preserve"> 5.48,6</t>
  </si>
  <si>
    <t xml:space="preserve"> 7.29,7</t>
  </si>
  <si>
    <t xml:space="preserve"> 5.49,9</t>
  </si>
  <si>
    <t xml:space="preserve"> 7.21,7</t>
  </si>
  <si>
    <t xml:space="preserve"> 5.50,7</t>
  </si>
  <si>
    <t xml:space="preserve"> 7.25,5</t>
  </si>
  <si>
    <t xml:space="preserve">   7/3</t>
  </si>
  <si>
    <t xml:space="preserve">  9/4</t>
  </si>
  <si>
    <t xml:space="preserve"> 5.53,0</t>
  </si>
  <si>
    <t xml:space="preserve"> 7.25,2</t>
  </si>
  <si>
    <t xml:space="preserve">  10/5</t>
  </si>
  <si>
    <t xml:space="preserve">   6/3</t>
  </si>
  <si>
    <t xml:space="preserve"> 10/5</t>
  </si>
  <si>
    <t xml:space="preserve"> 5.31,9</t>
  </si>
  <si>
    <t>10.53,0</t>
  </si>
  <si>
    <t xml:space="preserve">   4/3</t>
  </si>
  <si>
    <t xml:space="preserve"> 6.05,0</t>
  </si>
  <si>
    <t xml:space="preserve"> 7.50,0</t>
  </si>
  <si>
    <t xml:space="preserve">  11/1</t>
  </si>
  <si>
    <t xml:space="preserve">  12/2</t>
  </si>
  <si>
    <t xml:space="preserve"> 11/1</t>
  </si>
  <si>
    <t xml:space="preserve"> 6.14,1</t>
  </si>
  <si>
    <t xml:space="preserve"> 7.54,9</t>
  </si>
  <si>
    <t xml:space="preserve"> 12/2</t>
  </si>
  <si>
    <t xml:space="preserve"> 6.14,0</t>
  </si>
  <si>
    <t xml:space="preserve"> 7.47,9</t>
  </si>
  <si>
    <t xml:space="preserve">  13/2</t>
  </si>
  <si>
    <t xml:space="preserve">  11/2</t>
  </si>
  <si>
    <t xml:space="preserve"> 6.08,5</t>
  </si>
  <si>
    <t xml:space="preserve"> 8.22,3</t>
  </si>
  <si>
    <t xml:space="preserve"> 6.23,5</t>
  </si>
  <si>
    <t xml:space="preserve"> 7.44,2</t>
  </si>
  <si>
    <t xml:space="preserve">  17/7</t>
  </si>
  <si>
    <t xml:space="preserve"> 6.33,4</t>
  </si>
  <si>
    <t xml:space="preserve"> 8.20,9</t>
  </si>
  <si>
    <t xml:space="preserve"> 6.34,8</t>
  </si>
  <si>
    <t xml:space="preserve"> 8.11,0</t>
  </si>
  <si>
    <t xml:space="preserve">  17/3</t>
  </si>
  <si>
    <t xml:space="preserve"> 6.00,1</t>
  </si>
  <si>
    <t xml:space="preserve"> 7.27,6</t>
  </si>
  <si>
    <t xml:space="preserve">  11/6</t>
  </si>
  <si>
    <t xml:space="preserve">   8/4</t>
  </si>
  <si>
    <t xml:space="preserve">  12/1</t>
  </si>
  <si>
    <t xml:space="preserve">  14/2</t>
  </si>
  <si>
    <t xml:space="preserve"> 7.48,0</t>
  </si>
  <si>
    <t xml:space="preserve">  13/7</t>
  </si>
  <si>
    <t xml:space="preserve">  23/7</t>
  </si>
  <si>
    <t xml:space="preserve"> 6.26,9</t>
  </si>
  <si>
    <t xml:space="preserve"> 7.57,6</t>
  </si>
  <si>
    <t xml:space="preserve"> 6.25,6</t>
  </si>
  <si>
    <t xml:space="preserve"> 8.02,3</t>
  </si>
  <si>
    <t xml:space="preserve">  29/8</t>
  </si>
  <si>
    <t xml:space="preserve"> 6.31,9</t>
  </si>
  <si>
    <t xml:space="preserve"> 8.08,9</t>
  </si>
  <si>
    <t xml:space="preserve">  18/4</t>
  </si>
  <si>
    <t xml:space="preserve">  22/6</t>
  </si>
  <si>
    <t xml:space="preserve">  19/5</t>
  </si>
  <si>
    <t xml:space="preserve"> 6.35,7</t>
  </si>
  <si>
    <t xml:space="preserve"> 8.11,1</t>
  </si>
  <si>
    <t xml:space="preserve"> 6.31,3</t>
  </si>
  <si>
    <t xml:space="preserve"> 8.25,2</t>
  </si>
  <si>
    <t xml:space="preserve"> 6.41,4</t>
  </si>
  <si>
    <t xml:space="preserve"> 8.23,1</t>
  </si>
  <si>
    <t xml:space="preserve">  24/3</t>
  </si>
  <si>
    <t xml:space="preserve"> 6.48,1</t>
  </si>
  <si>
    <t xml:space="preserve"> 9.02,4</t>
  </si>
  <si>
    <t xml:space="preserve"> 6.55,5</t>
  </si>
  <si>
    <t xml:space="preserve"> 8.27,7</t>
  </si>
  <si>
    <t xml:space="preserve"> 7.12,2</t>
  </si>
  <si>
    <t xml:space="preserve"> 6.39,4</t>
  </si>
  <si>
    <t xml:space="preserve"> 8.18,3</t>
  </si>
  <si>
    <t xml:space="preserve"> 0.40</t>
  </si>
  <si>
    <t xml:space="preserve">  21/1</t>
  </si>
  <si>
    <t xml:space="preserve">   7/5</t>
  </si>
  <si>
    <t xml:space="preserve">   9/3</t>
  </si>
  <si>
    <t xml:space="preserve">  10/4</t>
  </si>
  <si>
    <t xml:space="preserve">  22/2</t>
  </si>
  <si>
    <t xml:space="preserve">  27/1</t>
  </si>
  <si>
    <t xml:space="preserve"> 5.22,7</t>
  </si>
  <si>
    <t>TYRE</t>
  </si>
  <si>
    <t xml:space="preserve"> 5.29,8</t>
  </si>
  <si>
    <t>WHEEL</t>
  </si>
  <si>
    <t>SS5</t>
  </si>
  <si>
    <t>False start</t>
  </si>
  <si>
    <t>0.10</t>
  </si>
  <si>
    <t xml:space="preserve"> 2.40,4</t>
  </si>
  <si>
    <t xml:space="preserve"> 2.40,3</t>
  </si>
  <si>
    <t xml:space="preserve"> 4.47,7</t>
  </si>
  <si>
    <t xml:space="preserve"> 4.42,5</t>
  </si>
  <si>
    <t xml:space="preserve"> 0.10</t>
  </si>
  <si>
    <t xml:space="preserve"> 2.39,3</t>
  </si>
  <si>
    <t xml:space="preserve"> 4.46,1</t>
  </si>
  <si>
    <t xml:space="preserve"> 4.41,8</t>
  </si>
  <si>
    <t xml:space="preserve"> 2.43,5</t>
  </si>
  <si>
    <t xml:space="preserve"> 2.43,2</t>
  </si>
  <si>
    <t xml:space="preserve"> 4.44,3</t>
  </si>
  <si>
    <t xml:space="preserve"> 4.39,6</t>
  </si>
  <si>
    <t xml:space="preserve"> 30</t>
  </si>
  <si>
    <t>TC2C</t>
  </si>
  <si>
    <t>4 min. late</t>
  </si>
  <si>
    <t xml:space="preserve">  2</t>
  </si>
  <si>
    <t xml:space="preserve"> 2.43,6</t>
  </si>
  <si>
    <t xml:space="preserve"> 2.41,2</t>
  </si>
  <si>
    <t xml:space="preserve"> 4.57,3</t>
  </si>
  <si>
    <t xml:space="preserve"> 4.49,6</t>
  </si>
  <si>
    <t xml:space="preserve"> 2.46,3</t>
  </si>
  <si>
    <t xml:space="preserve"> 2.42,9</t>
  </si>
  <si>
    <t xml:space="preserve"> 5.02,8</t>
  </si>
  <si>
    <t xml:space="preserve"> 4.52,6</t>
  </si>
  <si>
    <t xml:space="preserve">  6/3</t>
  </si>
  <si>
    <t xml:space="preserve"> 2.45,7</t>
  </si>
  <si>
    <t xml:space="preserve"> 2.45,6</t>
  </si>
  <si>
    <t xml:space="preserve"> 5.02,9</t>
  </si>
  <si>
    <t xml:space="preserve"> 4.56,2</t>
  </si>
  <si>
    <t xml:space="preserve"> 3.00,5</t>
  </si>
  <si>
    <t xml:space="preserve"> 3.01,7</t>
  </si>
  <si>
    <t xml:space="preserve"> 5.05,8</t>
  </si>
  <si>
    <t xml:space="preserve"> 4.57,5</t>
  </si>
  <si>
    <t xml:space="preserve">   7/4</t>
  </si>
  <si>
    <t xml:space="preserve"> 2.51,4</t>
  </si>
  <si>
    <t xml:space="preserve"> 2.51,2</t>
  </si>
  <si>
    <t xml:space="preserve"> 5.13,0</t>
  </si>
  <si>
    <t xml:space="preserve"> 5.01,8</t>
  </si>
  <si>
    <t xml:space="preserve"> 2.51,5</t>
  </si>
  <si>
    <t xml:space="preserve"> 5.48,7</t>
  </si>
  <si>
    <t xml:space="preserve"> 5.05,9</t>
  </si>
  <si>
    <t xml:space="preserve"> 2.57,6</t>
  </si>
  <si>
    <t xml:space="preserve"> 2.53,8</t>
  </si>
  <si>
    <t xml:space="preserve"> 5.21,1</t>
  </si>
  <si>
    <t xml:space="preserve"> 5.07,6</t>
  </si>
  <si>
    <t xml:space="preserve"> 3.01,2</t>
  </si>
  <si>
    <t xml:space="preserve"> 2.57,7</t>
  </si>
  <si>
    <t xml:space="preserve"> 5.17,5</t>
  </si>
  <si>
    <t xml:space="preserve"> 5.12,0</t>
  </si>
  <si>
    <t xml:space="preserve"> 3.05,6</t>
  </si>
  <si>
    <t xml:space="preserve"> 5.42,5</t>
  </si>
  <si>
    <t xml:space="preserve"> 5.19,2</t>
  </si>
  <si>
    <t xml:space="preserve"> 2.54,4</t>
  </si>
  <si>
    <t xml:space="preserve"> 2.51,9</t>
  </si>
  <si>
    <t xml:space="preserve"> 5.08,5</t>
  </si>
  <si>
    <t xml:space="preserve"> 4.59,5</t>
  </si>
  <si>
    <t xml:space="preserve">   8/5</t>
  </si>
  <si>
    <t xml:space="preserve"> 13/6</t>
  </si>
  <si>
    <t xml:space="preserve"> 3.03,4</t>
  </si>
  <si>
    <t xml:space="preserve"> 2.57,0</t>
  </si>
  <si>
    <t xml:space="preserve"> 5.15,6</t>
  </si>
  <si>
    <t xml:space="preserve">  14/6</t>
  </si>
  <si>
    <t xml:space="preserve">  10/6</t>
  </si>
  <si>
    <t xml:space="preserve"> 2.57,4</t>
  </si>
  <si>
    <t xml:space="preserve"> 2.56,9</t>
  </si>
  <si>
    <t xml:space="preserve"> 5.14,3</t>
  </si>
  <si>
    <t xml:space="preserve"> 5.11,8</t>
  </si>
  <si>
    <t xml:space="preserve"> 3.05,7</t>
  </si>
  <si>
    <t xml:space="preserve"> 3.01,0</t>
  </si>
  <si>
    <t xml:space="preserve"> 5.31,3</t>
  </si>
  <si>
    <t xml:space="preserve"> 5.22,6</t>
  </si>
  <si>
    <t xml:space="preserve"> 3.07,9</t>
  </si>
  <si>
    <t xml:space="preserve"> 3.07,4</t>
  </si>
  <si>
    <t xml:space="preserve"> 6.04,6</t>
  </si>
  <si>
    <t xml:space="preserve"> 5.51,6</t>
  </si>
  <si>
    <t xml:space="preserve"> 3.03,2</t>
  </si>
  <si>
    <t xml:space="preserve"> 3.06,5</t>
  </si>
  <si>
    <t xml:space="preserve"> 5.25,6</t>
  </si>
  <si>
    <t xml:space="preserve"> 5.20,6</t>
  </si>
  <si>
    <t xml:space="preserve"> 16/3</t>
  </si>
  <si>
    <t xml:space="preserve"> 3.06,7</t>
  </si>
  <si>
    <t xml:space="preserve"> 5.25,7</t>
  </si>
  <si>
    <t xml:space="preserve"> 5.17,0</t>
  </si>
  <si>
    <t xml:space="preserve">  15/3</t>
  </si>
  <si>
    <t xml:space="preserve">  16/4</t>
  </si>
  <si>
    <t xml:space="preserve">  19/4</t>
  </si>
  <si>
    <t xml:space="preserve"> 3.06,8</t>
  </si>
  <si>
    <t xml:space="preserve"> 3.09,7</t>
  </si>
  <si>
    <t xml:space="preserve"> 5.36,6</t>
  </si>
  <si>
    <t xml:space="preserve"> 2.59,9</t>
  </si>
  <si>
    <t xml:space="preserve"> 3.04,2</t>
  </si>
  <si>
    <t xml:space="preserve"> 3.02,0</t>
  </si>
  <si>
    <t xml:space="preserve"> 5.35,3</t>
  </si>
  <si>
    <t xml:space="preserve"> 5.29,1</t>
  </si>
  <si>
    <t xml:space="preserve"> 3.15,5</t>
  </si>
  <si>
    <t xml:space="preserve"> 3.10,8</t>
  </si>
  <si>
    <t xml:space="preserve"> 5.37,9</t>
  </si>
  <si>
    <t xml:space="preserve"> 5.29,6</t>
  </si>
  <si>
    <t xml:space="preserve">  21/5</t>
  </si>
  <si>
    <t xml:space="preserve"> 3.09,3</t>
  </si>
  <si>
    <t xml:space="preserve"> 5.45,9</t>
  </si>
  <si>
    <t xml:space="preserve">   6/2</t>
  </si>
  <si>
    <t xml:space="preserve">  19/8</t>
  </si>
  <si>
    <t xml:space="preserve">  21/7</t>
  </si>
  <si>
    <t xml:space="preserve">  26/5</t>
  </si>
  <si>
    <t xml:space="preserve"> 3.12,2</t>
  </si>
  <si>
    <t xml:space="preserve"> 3.10,0</t>
  </si>
  <si>
    <t xml:space="preserve"> 5.42,4</t>
  </si>
  <si>
    <t xml:space="preserve"> 5.40,4</t>
  </si>
  <si>
    <t xml:space="preserve">  25/4</t>
  </si>
  <si>
    <t xml:space="preserve"> 25/1</t>
  </si>
  <si>
    <t xml:space="preserve"> 3.14,2</t>
  </si>
  <si>
    <t xml:space="preserve"> 3.09,4</t>
  </si>
  <si>
    <t xml:space="preserve"> 5.41,2</t>
  </si>
  <si>
    <t xml:space="preserve">  22/1</t>
  </si>
  <si>
    <t xml:space="preserve"> 3.17,9</t>
  </si>
  <si>
    <t xml:space="preserve"> 3.19,9</t>
  </si>
  <si>
    <t xml:space="preserve"> 5.47,0</t>
  </si>
  <si>
    <t xml:space="preserve"> 9.03,7</t>
  </si>
  <si>
    <t xml:space="preserve"> 2.43,8</t>
  </si>
  <si>
    <t xml:space="preserve"> 2.42,8</t>
  </si>
  <si>
    <t>UNKNOWN</t>
  </si>
  <si>
    <t xml:space="preserve"> 2.56,7</t>
  </si>
  <si>
    <t>GEARBOX</t>
  </si>
  <si>
    <t xml:space="preserve"> 1.23,0</t>
  </si>
  <si>
    <t xml:space="preserve"> 1.25,0</t>
  </si>
  <si>
    <t>42.42,4</t>
  </si>
  <si>
    <t xml:space="preserve"> 1.27,0</t>
  </si>
  <si>
    <t xml:space="preserve"> 1.25,4</t>
  </si>
  <si>
    <t>42.49,7</t>
  </si>
  <si>
    <t xml:space="preserve"> 1.28,0</t>
  </si>
  <si>
    <t xml:space="preserve"> 1.25,2</t>
  </si>
  <si>
    <t>44.22,6</t>
  </si>
  <si>
    <t xml:space="preserve">   4/2</t>
  </si>
  <si>
    <t xml:space="preserve"> 1.26,4</t>
  </si>
  <si>
    <t xml:space="preserve"> 1.26,3</t>
  </si>
  <si>
    <t>45.03,7</t>
  </si>
  <si>
    <t xml:space="preserve">   5/3</t>
  </si>
  <si>
    <t>+ 2.21,3</t>
  </si>
  <si>
    <t xml:space="preserve"> 1.28,1</t>
  </si>
  <si>
    <t xml:space="preserve"> 1.26,2</t>
  </si>
  <si>
    <t>45.13,9</t>
  </si>
  <si>
    <t>+ 2.31,5</t>
  </si>
  <si>
    <t xml:space="preserve"> 1.28,9</t>
  </si>
  <si>
    <t xml:space="preserve"> 1.28,7</t>
  </si>
  <si>
    <t>45.30,1</t>
  </si>
  <si>
    <t xml:space="preserve"> 1.29,4</t>
  </si>
  <si>
    <t xml:space="preserve"> 1.29,8</t>
  </si>
  <si>
    <t>45.59,5</t>
  </si>
  <si>
    <t xml:space="preserve"> 1.30,0</t>
  </si>
  <si>
    <t xml:space="preserve"> 1.27,7</t>
  </si>
  <si>
    <t>46.08,8</t>
  </si>
  <si>
    <t xml:space="preserve"> 1.31,0</t>
  </si>
  <si>
    <t>47.52,9</t>
  </si>
  <si>
    <t xml:space="preserve"> 1.38,3</t>
  </si>
  <si>
    <t xml:space="preserve"> 1.35,5</t>
  </si>
  <si>
    <t>48.19,7</t>
  </si>
  <si>
    <t xml:space="preserve">  11/5</t>
  </si>
  <si>
    <t xml:space="preserve"> 1.37,0</t>
  </si>
  <si>
    <t xml:space="preserve"> 1.34,2</t>
  </si>
  <si>
    <t>50.13,4</t>
  </si>
  <si>
    <t xml:space="preserve"> 1.32,4</t>
  </si>
  <si>
    <t xml:space="preserve"> 1.41,4</t>
  </si>
  <si>
    <t>46.31,7</t>
  </si>
  <si>
    <t xml:space="preserve"> 1.34,4</t>
  </si>
  <si>
    <t xml:space="preserve"> 1.33,4</t>
  </si>
  <si>
    <t>49.32,4</t>
  </si>
  <si>
    <t xml:space="preserve"> 1.37,4</t>
  </si>
  <si>
    <t xml:space="preserve"> 1.44,0</t>
  </si>
  <si>
    <t>51.25,7</t>
  </si>
  <si>
    <t xml:space="preserve"> 1.23,3</t>
  </si>
  <si>
    <t xml:space="preserve"> 1.24,3</t>
  </si>
  <si>
    <t>42.11,3</t>
  </si>
  <si>
    <t>+ 0.31,1</t>
  </si>
  <si>
    <t>+ 0.38,4</t>
  </si>
  <si>
    <t>+ 2.11,3</t>
  </si>
  <si>
    <t>+ 2.52,4</t>
  </si>
  <si>
    <t>+ 3.02,6</t>
  </si>
  <si>
    <t>+ 3.18,8</t>
  </si>
  <si>
    <t>+ 3.48,2</t>
  </si>
  <si>
    <t xml:space="preserve">   9/4</t>
  </si>
  <si>
    <t>+ 3.57,5</t>
  </si>
  <si>
    <t>+ 4.20,4</t>
  </si>
  <si>
    <t xml:space="preserve"> 1.35,3</t>
  </si>
  <si>
    <t>47.35,7</t>
  </si>
  <si>
    <t>+ 5.24,4</t>
  </si>
  <si>
    <t xml:space="preserve">  10/2</t>
  </si>
  <si>
    <t>+ 5.41,6</t>
  </si>
  <si>
    <t>+ 6.08,4</t>
  </si>
  <si>
    <t xml:space="preserve"> 14/1</t>
  </si>
  <si>
    <t xml:space="preserve"> 1.33,1</t>
  </si>
  <si>
    <t xml:space="preserve"> 1.32,8</t>
  </si>
  <si>
    <t>48.25,8</t>
  </si>
  <si>
    <t>+ 6.14,5</t>
  </si>
  <si>
    <t xml:space="preserve"> 15/2</t>
  </si>
  <si>
    <t>+ 7.21,1</t>
  </si>
  <si>
    <t xml:space="preserve"> 1.48,9</t>
  </si>
  <si>
    <t>49.51,1</t>
  </si>
  <si>
    <t>+ 7.39,8</t>
  </si>
  <si>
    <t xml:space="preserve"> 1.56,9</t>
  </si>
  <si>
    <t>49.59,9</t>
  </si>
  <si>
    <t>+ 7.48,6</t>
  </si>
  <si>
    <t xml:space="preserve"> 18/7</t>
  </si>
  <si>
    <t xml:space="preserve">  14/5</t>
  </si>
  <si>
    <t>+ 8.02,1</t>
  </si>
  <si>
    <t>+ 9.14,4</t>
  </si>
  <si>
    <t>TECHNICAL</t>
  </si>
  <si>
    <t xml:space="preserve">  21</t>
  </si>
  <si>
    <t>SS9S</t>
  </si>
  <si>
    <t xml:space="preserve">   5</t>
  </si>
  <si>
    <t>SS7S</t>
  </si>
  <si>
    <t xml:space="preserve">  14</t>
  </si>
  <si>
    <t>SS6S</t>
  </si>
  <si>
    <t xml:space="preserve">  29</t>
  </si>
  <si>
    <t>TC4B</t>
  </si>
  <si>
    <t xml:space="preserve">   1</t>
  </si>
  <si>
    <t>SS3F</t>
  </si>
  <si>
    <t xml:space="preserve">  17</t>
  </si>
  <si>
    <t>SS4S</t>
  </si>
  <si>
    <t xml:space="preserve">  22</t>
  </si>
  <si>
    <t>SS2F</t>
  </si>
  <si>
    <t xml:space="preserve">  31</t>
  </si>
  <si>
    <t xml:space="preserve">  16</t>
  </si>
  <si>
    <t>SS2S</t>
  </si>
  <si>
    <t xml:space="preserve">  32</t>
  </si>
  <si>
    <t xml:space="preserve">  25</t>
  </si>
  <si>
    <t>Karl.Martin Volver</t>
  </si>
  <si>
    <t>SS1S</t>
  </si>
  <si>
    <t xml:space="preserve">  22/7</t>
  </si>
  <si>
    <t xml:space="preserve">  19/6</t>
  </si>
  <si>
    <t xml:space="preserve"> 19/2</t>
  </si>
  <si>
    <t xml:space="preserve"> 1.36,3</t>
  </si>
  <si>
    <t xml:space="preserve"> 20/3</t>
  </si>
  <si>
    <t xml:space="preserve"> 1.39,1</t>
  </si>
  <si>
    <t xml:space="preserve"> 1.40,2</t>
  </si>
  <si>
    <t>51.17,7</t>
  </si>
  <si>
    <t>+ 9.06,4</t>
  </si>
  <si>
    <t xml:space="preserve"> 21/4</t>
  </si>
  <si>
    <t xml:space="preserve"> 22/3</t>
  </si>
  <si>
    <t xml:space="preserve"> 1.48,4</t>
  </si>
  <si>
    <t xml:space="preserve"> 1.35,9</t>
  </si>
  <si>
    <t>52.06,5</t>
  </si>
  <si>
    <t xml:space="preserve">  18/3</t>
  </si>
  <si>
    <t>+ 9.55,2</t>
  </si>
  <si>
    <t xml:space="preserve"> 23/4</t>
  </si>
  <si>
    <t xml:space="preserve"> 1.36,7</t>
  </si>
  <si>
    <t xml:space="preserve"> 1.35,6</t>
  </si>
  <si>
    <t>52.19,1</t>
  </si>
  <si>
    <t>+10.07,8</t>
  </si>
  <si>
    <t xml:space="preserve"> 24/1</t>
  </si>
  <si>
    <t xml:space="preserve"> 1.38,2</t>
  </si>
  <si>
    <t>53.21,8</t>
  </si>
  <si>
    <t>+11.10,5</t>
  </si>
  <si>
    <t xml:space="preserve"> 1.46,0</t>
  </si>
  <si>
    <t>54.48,0</t>
  </si>
  <si>
    <t>+12.36,7</t>
  </si>
  <si>
    <t xml:space="preserve">  17/6</t>
  </si>
  <si>
    <t xml:space="preserve"> 1.34,8</t>
  </si>
  <si>
    <t>50.44,4</t>
  </si>
  <si>
    <t>+ 8.33,1</t>
  </si>
  <si>
    <t xml:space="preserve">  19/3</t>
  </si>
  <si>
    <t>Started   36 /  Finished   25</t>
  </si>
  <si>
    <t xml:space="preserve">   4</t>
  </si>
  <si>
    <t xml:space="preserve">   2</t>
  </si>
  <si>
    <t xml:space="preserve">   3</t>
  </si>
  <si>
    <t xml:space="preserve">   6</t>
  </si>
  <si>
    <t xml:space="preserve">   9</t>
  </si>
  <si>
    <t xml:space="preserve">   8</t>
  </si>
  <si>
    <t xml:space="preserve">  10</t>
  </si>
  <si>
    <t xml:space="preserve">  11</t>
  </si>
  <si>
    <t xml:space="preserve">   7</t>
  </si>
  <si>
    <t xml:space="preserve">  23</t>
  </si>
  <si>
    <t>Started    9 /  Finished    7</t>
  </si>
  <si>
    <t>Started    4 /  Finished    3</t>
  </si>
  <si>
    <t>Started    3 /  Finished    3</t>
  </si>
  <si>
    <t xml:space="preserve">  12</t>
  </si>
  <si>
    <t>+ 1.53,4</t>
  </si>
  <si>
    <t xml:space="preserve">  34</t>
  </si>
  <si>
    <t>+ 5.18,2</t>
  </si>
  <si>
    <t>Started    2 /  Finished    2</t>
  </si>
  <si>
    <t xml:space="preserve">  33</t>
  </si>
  <si>
    <t>+ 5.14,3</t>
  </si>
  <si>
    <t>Started    5 /  Finished    4</t>
  </si>
  <si>
    <t xml:space="preserve">  18</t>
  </si>
  <si>
    <t xml:space="preserve">  24</t>
  </si>
  <si>
    <t>+ 1.56,7</t>
  </si>
  <si>
    <t xml:space="preserve">  26</t>
  </si>
  <si>
    <t>+ 2.15,4</t>
  </si>
  <si>
    <t>Started    4 /  Finished    1</t>
  </si>
  <si>
    <t xml:space="preserve">  30</t>
  </si>
  <si>
    <t>Started    6 /  Finished    4</t>
  </si>
  <si>
    <t xml:space="preserve">  28</t>
  </si>
  <si>
    <t xml:space="preserve">  27</t>
  </si>
  <si>
    <t>+ 1.34,1</t>
  </si>
  <si>
    <t xml:space="preserve">  36</t>
  </si>
  <si>
    <t>+ 3.40,7</t>
  </si>
  <si>
    <t>Started    2 /  Finished    1</t>
  </si>
  <si>
    <t xml:space="preserve">  38</t>
  </si>
  <si>
    <t>Avg.speed of winner  110.90 km/h</t>
  </si>
  <si>
    <t>SS1</t>
  </si>
  <si>
    <t>Kōrvetaguse1</t>
  </si>
  <si>
    <t xml:space="preserve"> 124.21 km/h</t>
  </si>
  <si>
    <t xml:space="preserve"> 119.18 km/h</t>
  </si>
  <si>
    <t xml:space="preserve"> 114.34 km/h</t>
  </si>
  <si>
    <t xml:space="preserve"> 105.25 km/h</t>
  </si>
  <si>
    <t xml:space="preserve"> 113.21 km/h</t>
  </si>
  <si>
    <t xml:space="preserve"> 107.95 km/h</t>
  </si>
  <si>
    <t xml:space="preserve"> 110.18 km/h</t>
  </si>
  <si>
    <t xml:space="preserve"> 102.84 km/h</t>
  </si>
  <si>
    <t xml:space="preserve">  98.66 km/h</t>
  </si>
  <si>
    <t>11.11 km</t>
  </si>
  <si>
    <t xml:space="preserve">  1 Kōrge/Pints</t>
  </si>
  <si>
    <t xml:space="preserve">  2 Jeets/Toom</t>
  </si>
  <si>
    <t xml:space="preserve"> 11 Ilves/Tamm</t>
  </si>
  <si>
    <t xml:space="preserve"> 14 Madik/Tauk</t>
  </si>
  <si>
    <t xml:space="preserve"> 10 Siniorg/Arnek</t>
  </si>
  <si>
    <t xml:space="preserve"> 18 Poom/Udevald</t>
  </si>
  <si>
    <t xml:space="preserve"> 22 Vahi/Ivask</t>
  </si>
  <si>
    <t xml:space="preserve"> 28 Laulik/Viidas</t>
  </si>
  <si>
    <t xml:space="preserve"> 29 Tänak/ōunpuu</t>
  </si>
  <si>
    <t>SS2</t>
  </si>
  <si>
    <t>Vaimōisa1</t>
  </si>
  <si>
    <t xml:space="preserve"> 116.06 km/h</t>
  </si>
  <si>
    <t xml:space="preserve"> 113.35 km/h</t>
  </si>
  <si>
    <t xml:space="preserve"> 106.81 km/h</t>
  </si>
  <si>
    <t xml:space="preserve"> 102.19 km/h</t>
  </si>
  <si>
    <t xml:space="preserve"> 106.01 km/h</t>
  </si>
  <si>
    <t xml:space="preserve"> 100.14 km/h</t>
  </si>
  <si>
    <t xml:space="preserve"> 102.34 km/h</t>
  </si>
  <si>
    <t xml:space="preserve"> 100.66 km/h</t>
  </si>
  <si>
    <t xml:space="preserve">  96.80 km/h</t>
  </si>
  <si>
    <t>13.06 km</t>
  </si>
  <si>
    <t xml:space="preserve">  3 Kaur/Lepikson</t>
  </si>
  <si>
    <t>SS3</t>
  </si>
  <si>
    <t>Kōrvetaguse2</t>
  </si>
  <si>
    <t xml:space="preserve"> 124.83 km/h</t>
  </si>
  <si>
    <t xml:space="preserve"> 121.27 km/h</t>
  </si>
  <si>
    <t xml:space="preserve"> 113.69 km/h</t>
  </si>
  <si>
    <t xml:space="preserve"> 106.91 km/h</t>
  </si>
  <si>
    <t xml:space="preserve"> 114.73 km/h</t>
  </si>
  <si>
    <t xml:space="preserve"> 109.58 km/h</t>
  </si>
  <si>
    <t xml:space="preserve"> 101.08 km/h</t>
  </si>
  <si>
    <t xml:space="preserve"> 17 Ahu/Ahu</t>
  </si>
  <si>
    <t xml:space="preserve"> 30 Kärner/Kikerpill</t>
  </si>
  <si>
    <t xml:space="preserve"> 38 Meus/Vana</t>
  </si>
  <si>
    <t>SS4</t>
  </si>
  <si>
    <t>Vaimōisa2</t>
  </si>
  <si>
    <t xml:space="preserve"> 115.09 km/h</t>
  </si>
  <si>
    <t xml:space="preserve"> 113.84 km/h</t>
  </si>
  <si>
    <t xml:space="preserve"> 106.64 km/h</t>
  </si>
  <si>
    <t xml:space="preserve">  99.00 km/h</t>
  </si>
  <si>
    <t xml:space="preserve"> 104.55 km/h</t>
  </si>
  <si>
    <t xml:space="preserve"> 101.28 km/h</t>
  </si>
  <si>
    <t xml:space="preserve">  94.35 km/h</t>
  </si>
  <si>
    <t xml:space="preserve"> 100.46 km/h</t>
  </si>
  <si>
    <t xml:space="preserve">  95.74 km/h</t>
  </si>
  <si>
    <t xml:space="preserve">  4 Plangi/Sarapuu</t>
  </si>
  <si>
    <t xml:space="preserve"> 21 Sepp/Kasesalu</t>
  </si>
  <si>
    <t>Vasalemma1</t>
  </si>
  <si>
    <t xml:space="preserve">  78.19 km/h</t>
  </si>
  <si>
    <t xml:space="preserve">  77.66 km/h</t>
  </si>
  <si>
    <t xml:space="preserve">  72.63 km/h</t>
  </si>
  <si>
    <t xml:space="preserve">  70.49 km/h</t>
  </si>
  <si>
    <t xml:space="preserve">  72.67 km/h</t>
  </si>
  <si>
    <t xml:space="preserve">  70.21 km/h</t>
  </si>
  <si>
    <t xml:space="preserve">  64.14 km/h</t>
  </si>
  <si>
    <t xml:space="preserve">  67.99 km/h</t>
  </si>
  <si>
    <t xml:space="preserve">  62.94 km/h</t>
  </si>
  <si>
    <t xml:space="preserve"> 3.46 km</t>
  </si>
  <si>
    <t>SS6</t>
  </si>
  <si>
    <t>Vasalemma2</t>
  </si>
  <si>
    <t xml:space="preserve">  77.70 km/h</t>
  </si>
  <si>
    <t xml:space="preserve">  72.76 km/h</t>
  </si>
  <si>
    <t xml:space="preserve">  70.41 km/h</t>
  </si>
  <si>
    <t xml:space="preserve">  65.77 km/h</t>
  </si>
  <si>
    <t xml:space="preserve">  66.79 km/h</t>
  </si>
  <si>
    <t xml:space="preserve">  62.31 km/h</t>
  </si>
  <si>
    <t>SS7</t>
  </si>
  <si>
    <t>Paldiski1</t>
  </si>
  <si>
    <t xml:space="preserve"> 123.59 km/h</t>
  </si>
  <si>
    <t xml:space="preserve"> 122.13 km/h</t>
  </si>
  <si>
    <t xml:space="preserve"> 109.42 km/h</t>
  </si>
  <si>
    <t xml:space="preserve"> 112.26 km/h</t>
  </si>
  <si>
    <t xml:space="preserve"> 111.79 km/h</t>
  </si>
  <si>
    <t xml:space="preserve"> 101.58 km/h</t>
  </si>
  <si>
    <t xml:space="preserve"> 107.91 km/h</t>
  </si>
  <si>
    <t xml:space="preserve"> 101.26 km/h</t>
  </si>
  <si>
    <t xml:space="preserve"> 9.76 km</t>
  </si>
  <si>
    <t xml:space="preserve"> 12 Tupits/Tampuu</t>
  </si>
  <si>
    <t>SS8</t>
  </si>
  <si>
    <t>Paldiski2</t>
  </si>
  <si>
    <t xml:space="preserve"> 125.67 km/h</t>
  </si>
  <si>
    <t xml:space="preserve"> 124.38 km/h</t>
  </si>
  <si>
    <t xml:space="preserve"> 114.86 km/h</t>
  </si>
  <si>
    <t xml:space="preserve"> 116.42 km/h</t>
  </si>
  <si>
    <t xml:space="preserve"> 112.69 km/h</t>
  </si>
  <si>
    <t xml:space="preserve"> 102.98 km/h</t>
  </si>
  <si>
    <t xml:space="preserve"> 109.59 km/h</t>
  </si>
  <si>
    <t xml:space="preserve">  64.62 km/h</t>
  </si>
  <si>
    <t>SS9</t>
  </si>
  <si>
    <t>Lauluväljak1</t>
  </si>
  <si>
    <t xml:space="preserve">  69.15 km/h</t>
  </si>
  <si>
    <t xml:space="preserve">  69.40 km/h</t>
  </si>
  <si>
    <t xml:space="preserve">  64.43 km/h</t>
  </si>
  <si>
    <t xml:space="preserve">  64.79 km/h</t>
  </si>
  <si>
    <t xml:space="preserve">  61.02 km/h</t>
  </si>
  <si>
    <t xml:space="preserve">  58.66 km/h</t>
  </si>
  <si>
    <t xml:space="preserve">  61.87 km/h</t>
  </si>
  <si>
    <t xml:space="preserve">  60.31 km/h</t>
  </si>
  <si>
    <t xml:space="preserve"> 1.60 km</t>
  </si>
  <si>
    <t xml:space="preserve"> 24 Nieminen/Sikk</t>
  </si>
  <si>
    <t>SS10</t>
  </si>
  <si>
    <t>Lauluväljak2</t>
  </si>
  <si>
    <t xml:space="preserve">  68.33 km/h</t>
  </si>
  <si>
    <t xml:space="preserve">  67.76 km/h</t>
  </si>
  <si>
    <t xml:space="preserve">  64.94 km/h</t>
  </si>
  <si>
    <t xml:space="preserve">  61.67 km/h</t>
  </si>
  <si>
    <t xml:space="preserve">  61.15 km/h</t>
  </si>
  <si>
    <t xml:space="preserve">  62.07 km/h</t>
  </si>
  <si>
    <t xml:space="preserve">  54.34 km/h</t>
  </si>
  <si>
    <t xml:space="preserve"> 26 Ovaska/Siirilä</t>
  </si>
  <si>
    <t>Total 77.98 km</t>
  </si>
  <si>
    <t>Retired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</si>
</sst>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  <numFmt numFmtId="166" formatCode="0.0%"/>
    <numFmt numFmtId="167" formatCode="0.00_ ;[Red]\-0.00\ "/>
    <numFmt numFmtId="168" formatCode="0.00000_ ;[Red]\-0.00000\ "/>
    <numFmt numFmtId="169" formatCode="0_ ;[Red]\-0\ "/>
    <numFmt numFmtId="170" formatCode="[$-F400]h:mm:ss\ AM/PM"/>
    <numFmt numFmtId="171" formatCode="hh:mm:ss;@"/>
    <numFmt numFmtId="172" formatCode="0.00000"/>
    <numFmt numFmtId="173" formatCode="0.0000"/>
    <numFmt numFmtId="174" formatCode="hh:mm/ss\,s;@"/>
  </numFmts>
  <fonts count="6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10"/>
      <color indexed="8"/>
      <name val="Arial"/>
      <family val="0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i/>
      <sz val="11"/>
      <color indexed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 horizontal="right"/>
    </xf>
    <xf numFmtId="49" fontId="2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 horizontal="right"/>
    </xf>
    <xf numFmtId="49" fontId="2" fillId="35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4" borderId="0" xfId="0" applyNumberFormat="1" applyFont="1" applyFill="1" applyAlignment="1">
      <alignment horizontal="left"/>
    </xf>
    <xf numFmtId="49" fontId="2" fillId="35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0" fontId="2" fillId="3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49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4" borderId="0" xfId="0" applyNumberFormat="1" applyFont="1" applyFill="1" applyAlignment="1">
      <alignment horizontal="right"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8" fillId="34" borderId="16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right"/>
    </xf>
    <xf numFmtId="49" fontId="3" fillId="35" borderId="14" xfId="0" applyNumberFormat="1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49" fontId="3" fillId="35" borderId="15" xfId="0" applyNumberFormat="1" applyFont="1" applyFill="1" applyBorder="1" applyAlignment="1">
      <alignment horizontal="center"/>
    </xf>
    <xf numFmtId="0" fontId="3" fillId="35" borderId="11" xfId="0" applyNumberFormat="1" applyFont="1" applyFill="1" applyBorder="1" applyAlignment="1">
      <alignment horizontal="center"/>
    </xf>
    <xf numFmtId="49" fontId="3" fillId="35" borderId="20" xfId="0" applyNumberFormat="1" applyFont="1" applyFill="1" applyBorder="1" applyAlignment="1">
      <alignment horizontal="left" indent="1"/>
    </xf>
    <xf numFmtId="0" fontId="3" fillId="35" borderId="20" xfId="0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6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6" borderId="2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49" fontId="3" fillId="35" borderId="16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0" fillId="36" borderId="0" xfId="0" applyFill="1" applyBorder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49" fontId="8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49" fontId="9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36" borderId="10" xfId="0" applyNumberFormat="1" applyFill="1" applyBorder="1" applyAlignment="1">
      <alignment horizontal="right"/>
    </xf>
    <xf numFmtId="49" fontId="2" fillId="36" borderId="15" xfId="0" applyNumberFormat="1" applyFont="1" applyFill="1" applyBorder="1" applyAlignment="1">
      <alignment horizontal="right"/>
    </xf>
    <xf numFmtId="0" fontId="6" fillId="36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49" fontId="14" fillId="36" borderId="0" xfId="0" applyNumberFormat="1" applyFont="1" applyFill="1" applyAlignment="1">
      <alignment/>
    </xf>
    <xf numFmtId="49" fontId="15" fillId="36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7" fillId="36" borderId="14" xfId="0" applyNumberFormat="1" applyFont="1" applyFill="1" applyBorder="1" applyAlignment="1">
      <alignment horizontal="left" indent="1"/>
    </xf>
    <xf numFmtId="49" fontId="16" fillId="36" borderId="17" xfId="0" applyNumberFormat="1" applyFont="1" applyFill="1" applyBorder="1" applyAlignment="1">
      <alignment horizontal="right" indent="1"/>
    </xf>
    <xf numFmtId="49" fontId="16" fillId="36" borderId="20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 quotePrefix="1">
      <alignment horizontal="right"/>
    </xf>
    <xf numFmtId="0" fontId="2" fillId="36" borderId="0" xfId="0" applyNumberFormat="1" applyFont="1" applyFill="1" applyBorder="1" applyAlignment="1">
      <alignment horizontal="right"/>
    </xf>
    <xf numFmtId="0" fontId="13" fillId="0" borderId="0" xfId="0" applyNumberFormat="1" applyFont="1" applyAlignment="1">
      <alignment horizontal="right"/>
    </xf>
    <xf numFmtId="49" fontId="16" fillId="36" borderId="17" xfId="0" applyNumberFormat="1" applyFont="1" applyFill="1" applyBorder="1" applyAlignment="1">
      <alignment horizontal="left"/>
    </xf>
    <xf numFmtId="49" fontId="16" fillId="36" borderId="12" xfId="0" applyNumberFormat="1" applyFont="1" applyFill="1" applyBorder="1" applyAlignment="1">
      <alignment/>
    </xf>
    <xf numFmtId="49" fontId="17" fillId="36" borderId="13" xfId="0" applyNumberFormat="1" applyFont="1" applyFill="1" applyBorder="1" applyAlignment="1">
      <alignment horizontal="center"/>
    </xf>
    <xf numFmtId="49" fontId="17" fillId="36" borderId="12" xfId="0" applyNumberFormat="1" applyFont="1" applyFill="1" applyBorder="1" applyAlignment="1">
      <alignment horizontal="center"/>
    </xf>
    <xf numFmtId="49" fontId="17" fillId="36" borderId="14" xfId="0" applyNumberFormat="1" applyFont="1" applyFill="1" applyBorder="1" applyAlignment="1">
      <alignment horizontal="center"/>
    </xf>
    <xf numFmtId="49" fontId="16" fillId="36" borderId="18" xfId="0" applyNumberFormat="1" applyFont="1" applyFill="1" applyBorder="1" applyAlignment="1">
      <alignment horizontal="right"/>
    </xf>
    <xf numFmtId="49" fontId="16" fillId="36" borderId="18" xfId="0" applyNumberFormat="1" applyFont="1" applyFill="1" applyBorder="1" applyAlignment="1">
      <alignment/>
    </xf>
    <xf numFmtId="49" fontId="17" fillId="36" borderId="22" xfId="0" applyNumberFormat="1" applyFont="1" applyFill="1" applyBorder="1" applyAlignment="1">
      <alignment horizontal="center"/>
    </xf>
    <xf numFmtId="49" fontId="17" fillId="36" borderId="18" xfId="0" applyNumberFormat="1" applyFont="1" applyFill="1" applyBorder="1" applyAlignment="1">
      <alignment horizontal="center"/>
    </xf>
    <xf numFmtId="49" fontId="17" fillId="36" borderId="19" xfId="0" applyNumberFormat="1" applyFont="1" applyFill="1" applyBorder="1" applyAlignment="1">
      <alignment horizontal="center"/>
    </xf>
    <xf numFmtId="49" fontId="17" fillId="36" borderId="19" xfId="0" applyNumberFormat="1" applyFont="1" applyFill="1" applyBorder="1" applyAlignment="1">
      <alignment horizontal="left" indent="1"/>
    </xf>
    <xf numFmtId="49" fontId="18" fillId="36" borderId="20" xfId="0" applyNumberFormat="1" applyFont="1" applyFill="1" applyBorder="1" applyAlignment="1">
      <alignment horizontal="right" indent="1"/>
    </xf>
    <xf numFmtId="0" fontId="16" fillId="36" borderId="12" xfId="0" applyNumberFormat="1" applyFont="1" applyFill="1" applyBorder="1" applyAlignment="1">
      <alignment horizontal="right"/>
    </xf>
    <xf numFmtId="49" fontId="19" fillId="36" borderId="12" xfId="0" applyNumberFormat="1" applyFont="1" applyFill="1" applyBorder="1" applyAlignment="1">
      <alignment horizontal="left" indent="1"/>
    </xf>
    <xf numFmtId="49" fontId="19" fillId="36" borderId="14" xfId="0" applyNumberFormat="1" applyFont="1" applyFill="1" applyBorder="1" applyAlignment="1">
      <alignment horizontal="left" indent="1"/>
    </xf>
    <xf numFmtId="0" fontId="19" fillId="36" borderId="18" xfId="0" applyFont="1" applyFill="1" applyBorder="1" applyAlignment="1">
      <alignment horizontal="left" indent="1"/>
    </xf>
    <xf numFmtId="49" fontId="19" fillId="36" borderId="19" xfId="0" applyNumberFormat="1" applyFont="1" applyFill="1" applyBorder="1" applyAlignment="1">
      <alignment horizontal="left" indent="1"/>
    </xf>
    <xf numFmtId="0" fontId="20" fillId="36" borderId="0" xfId="0" applyFont="1" applyFill="1" applyAlignment="1">
      <alignment/>
    </xf>
    <xf numFmtId="0" fontId="13" fillId="36" borderId="10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/>
    </xf>
    <xf numFmtId="0" fontId="13" fillId="36" borderId="1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left"/>
    </xf>
    <xf numFmtId="49" fontId="3" fillId="37" borderId="12" xfId="0" applyNumberFormat="1" applyFont="1" applyFill="1" applyBorder="1" applyAlignment="1">
      <alignment horizontal="left"/>
    </xf>
    <xf numFmtId="0" fontId="3" fillId="37" borderId="12" xfId="0" applyFont="1" applyFill="1" applyBorder="1" applyAlignment="1">
      <alignment/>
    </xf>
    <xf numFmtId="0" fontId="13" fillId="36" borderId="11" xfId="0" applyNumberFormat="1" applyFont="1" applyFill="1" applyBorder="1" applyAlignment="1">
      <alignment horizontal="right"/>
    </xf>
    <xf numFmtId="2" fontId="6" fillId="36" borderId="15" xfId="0" applyNumberFormat="1" applyFont="1" applyFill="1" applyBorder="1" applyAlignment="1">
      <alignment horizontal="center"/>
    </xf>
    <xf numFmtId="1" fontId="3" fillId="37" borderId="13" xfId="0" applyNumberFormat="1" applyFont="1" applyFill="1" applyBorder="1" applyAlignment="1">
      <alignment horizontal="right"/>
    </xf>
    <xf numFmtId="2" fontId="6" fillId="37" borderId="14" xfId="0" applyNumberFormat="1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49" fontId="0" fillId="36" borderId="0" xfId="0" applyNumberFormat="1" applyFill="1" applyBorder="1" applyAlignment="1">
      <alignment/>
    </xf>
    <xf numFmtId="0" fontId="23" fillId="36" borderId="0" xfId="0" applyFont="1" applyFill="1" applyAlignment="1">
      <alignment horizontal="center" vertical="center"/>
    </xf>
    <xf numFmtId="0" fontId="0" fillId="36" borderId="0" xfId="0" applyNumberForma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49" fontId="7" fillId="3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21" fillId="36" borderId="0" xfId="0" applyFont="1" applyFill="1" applyAlignment="1">
      <alignment horizontal="center" vertical="center"/>
    </xf>
    <xf numFmtId="0" fontId="2" fillId="36" borderId="0" xfId="0" applyNumberFormat="1" applyFont="1" applyFill="1" applyAlignment="1">
      <alignment horizontal="right" vertical="center"/>
    </xf>
    <xf numFmtId="0" fontId="22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7" borderId="11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49" fontId="3" fillId="37" borderId="10" xfId="0" applyNumberFormat="1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center" vertical="center"/>
    </xf>
    <xf numFmtId="49" fontId="25" fillId="36" borderId="11" xfId="0" applyNumberFormat="1" applyFont="1" applyFill="1" applyBorder="1" applyAlignment="1">
      <alignment horizontal="right" vertical="center"/>
    </xf>
    <xf numFmtId="0" fontId="26" fillId="36" borderId="10" xfId="0" applyNumberFormat="1" applyFont="1" applyFill="1" applyBorder="1" applyAlignment="1">
      <alignment horizontal="right" vertical="center"/>
    </xf>
    <xf numFmtId="49" fontId="25" fillId="36" borderId="10" xfId="0" applyNumberFormat="1" applyFont="1" applyFill="1" applyBorder="1" applyAlignment="1">
      <alignment horizontal="center" vertical="center"/>
    </xf>
    <xf numFmtId="49" fontId="25" fillId="36" borderId="10" xfId="0" applyNumberFormat="1" applyFont="1" applyFill="1" applyBorder="1" applyAlignment="1">
      <alignment vertical="center"/>
    </xf>
    <xf numFmtId="49" fontId="26" fillId="36" borderId="15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6" fillId="36" borderId="16" xfId="0" applyFont="1" applyFill="1" applyBorder="1" applyAlignment="1" quotePrefix="1">
      <alignment horizontal="right" vertical="center"/>
    </xf>
    <xf numFmtId="0" fontId="29" fillId="36" borderId="0" xfId="0" applyNumberFormat="1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0" fillId="36" borderId="0" xfId="0" applyFont="1" applyFill="1" applyAlignment="1">
      <alignment vertical="center"/>
    </xf>
    <xf numFmtId="49" fontId="28" fillId="36" borderId="0" xfId="0" applyNumberFormat="1" applyFont="1" applyFill="1" applyAlignment="1">
      <alignment horizontal="center" vertical="center"/>
    </xf>
    <xf numFmtId="0" fontId="27" fillId="36" borderId="0" xfId="0" applyFont="1" applyFill="1" applyAlignment="1">
      <alignment vertical="center"/>
    </xf>
    <xf numFmtId="0" fontId="24" fillId="0" borderId="0" xfId="0" applyFont="1" applyAlignment="1" quotePrefix="1">
      <alignment horizontal="left"/>
    </xf>
    <xf numFmtId="49" fontId="16" fillId="36" borderId="0" xfId="0" applyNumberFormat="1" applyFont="1" applyFill="1" applyBorder="1" applyAlignment="1">
      <alignment horizontal="center"/>
    </xf>
    <xf numFmtId="49" fontId="16" fillId="36" borderId="0" xfId="0" applyNumberFormat="1" applyFont="1" applyFill="1" applyBorder="1" applyAlignment="1">
      <alignment horizontal="right"/>
    </xf>
    <xf numFmtId="49" fontId="16" fillId="36" borderId="0" xfId="0" applyNumberFormat="1" applyFont="1" applyFill="1" applyBorder="1" applyAlignment="1">
      <alignment/>
    </xf>
    <xf numFmtId="49" fontId="17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 indent="1"/>
    </xf>
    <xf numFmtId="49" fontId="19" fillId="36" borderId="0" xfId="0" applyNumberFormat="1" applyFont="1" applyFill="1" applyBorder="1" applyAlignment="1">
      <alignment horizontal="left" indent="1"/>
    </xf>
    <xf numFmtId="0" fontId="31" fillId="36" borderId="0" xfId="0" applyFont="1" applyFill="1" applyAlignment="1">
      <alignment/>
    </xf>
    <xf numFmtId="0" fontId="0" fillId="0" borderId="0" xfId="0" applyAlignment="1">
      <alignment/>
    </xf>
    <xf numFmtId="0" fontId="3" fillId="35" borderId="10" xfId="0" applyFont="1" applyFill="1" applyBorder="1" applyAlignment="1">
      <alignment/>
    </xf>
    <xf numFmtId="49" fontId="2" fillId="34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4" borderId="13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2" fontId="32" fillId="36" borderId="15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24" fillId="0" borderId="0" xfId="0" applyFont="1" applyAlignment="1" quotePrefix="1">
      <alignment horizontal="left"/>
    </xf>
    <xf numFmtId="49" fontId="1" fillId="36" borderId="0" xfId="0" applyNumberFormat="1" applyFont="1" applyFill="1" applyAlignment="1">
      <alignment horizontal="center"/>
    </xf>
    <xf numFmtId="49" fontId="7" fillId="36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158" customWidth="1"/>
    <col min="2" max="2" width="6.00390625" style="169" customWidth="1"/>
    <col min="3" max="3" width="9.140625" style="170" customWidth="1"/>
    <col min="4" max="4" width="23.00390625" style="153" customWidth="1"/>
    <col min="5" max="5" width="21.421875" style="153" customWidth="1"/>
    <col min="6" max="6" width="11.8515625" style="153" customWidth="1"/>
    <col min="7" max="7" width="29.00390625" style="153" customWidth="1"/>
    <col min="8" max="8" width="24.421875" style="153" customWidth="1"/>
    <col min="9" max="16384" width="9.140625" style="153" customWidth="1"/>
  </cols>
  <sheetData>
    <row r="1" spans="1:9" ht="7.5" customHeight="1">
      <c r="A1" s="148"/>
      <c r="B1" s="149"/>
      <c r="C1" s="150"/>
      <c r="D1" s="151"/>
      <c r="E1" s="151"/>
      <c r="F1" s="152" t="s">
        <v>120</v>
      </c>
      <c r="G1" s="151"/>
      <c r="H1" s="151"/>
      <c r="I1" s="151"/>
    </row>
    <row r="2" spans="1:9" ht="13.5" customHeight="1">
      <c r="A2" s="154"/>
      <c r="B2" s="155"/>
      <c r="C2" s="150"/>
      <c r="D2" s="151"/>
      <c r="E2" s="176"/>
      <c r="F2" s="175" t="s">
        <v>157</v>
      </c>
      <c r="G2" s="176"/>
      <c r="H2" s="151"/>
      <c r="I2" s="151"/>
    </row>
    <row r="3" spans="1:9" ht="15.75">
      <c r="A3" s="156"/>
      <c r="B3" s="155"/>
      <c r="C3" s="150"/>
      <c r="D3" s="151"/>
      <c r="E3" s="176"/>
      <c r="F3" s="175" t="s">
        <v>158</v>
      </c>
      <c r="G3" s="176"/>
      <c r="H3" s="151"/>
      <c r="I3" s="151"/>
    </row>
    <row r="4" spans="1:9" ht="15.75">
      <c r="A4" s="157"/>
      <c r="B4" s="155"/>
      <c r="C4" s="150"/>
      <c r="D4" s="151"/>
      <c r="E4" s="176"/>
      <c r="F4" s="175" t="s">
        <v>159</v>
      </c>
      <c r="G4" s="176"/>
      <c r="H4" s="151"/>
      <c r="I4" s="151"/>
    </row>
    <row r="5" spans="1:9" ht="15" customHeight="1">
      <c r="A5" s="157"/>
      <c r="B5" s="149"/>
      <c r="C5" s="150"/>
      <c r="D5" s="151"/>
      <c r="E5" s="151"/>
      <c r="F5" s="151"/>
      <c r="G5" s="151"/>
      <c r="H5" s="171" t="s">
        <v>122</v>
      </c>
      <c r="I5" s="168" t="s">
        <v>219</v>
      </c>
    </row>
    <row r="6" spans="1:9" ht="15.75" customHeight="1">
      <c r="A6" s="157"/>
      <c r="B6" s="172" t="s">
        <v>73</v>
      </c>
      <c r="C6" s="173"/>
      <c r="D6" s="174"/>
      <c r="E6" s="151"/>
      <c r="F6" s="151"/>
      <c r="G6" s="151"/>
      <c r="H6" s="171" t="s">
        <v>123</v>
      </c>
      <c r="I6" s="168" t="s">
        <v>218</v>
      </c>
    </row>
    <row r="7" spans="2:9" ht="12.75">
      <c r="B7" s="159" t="s">
        <v>74</v>
      </c>
      <c r="C7" s="160" t="s">
        <v>75</v>
      </c>
      <c r="D7" s="161" t="s">
        <v>76</v>
      </c>
      <c r="E7" s="162" t="s">
        <v>77</v>
      </c>
      <c r="F7" s="160" t="s">
        <v>78</v>
      </c>
      <c r="G7" s="161" t="s">
        <v>79</v>
      </c>
      <c r="H7" s="161" t="s">
        <v>80</v>
      </c>
      <c r="I7" s="163" t="s">
        <v>81</v>
      </c>
    </row>
    <row r="8" spans="1:9" ht="14.25" customHeight="1">
      <c r="A8" s="164" t="s">
        <v>220</v>
      </c>
      <c r="B8" s="165">
        <v>1</v>
      </c>
      <c r="C8" s="166" t="s">
        <v>115</v>
      </c>
      <c r="D8" s="167" t="s">
        <v>144</v>
      </c>
      <c r="E8" s="167" t="s">
        <v>145</v>
      </c>
      <c r="F8" s="166" t="s">
        <v>107</v>
      </c>
      <c r="G8" s="167" t="s">
        <v>0</v>
      </c>
      <c r="H8" s="167" t="s">
        <v>160</v>
      </c>
      <c r="I8" s="168" t="s">
        <v>22</v>
      </c>
    </row>
    <row r="9" spans="1:9" ht="14.25" customHeight="1">
      <c r="A9" s="164" t="s">
        <v>221</v>
      </c>
      <c r="B9" s="165">
        <v>2</v>
      </c>
      <c r="C9" s="166" t="s">
        <v>55</v>
      </c>
      <c r="D9" s="167" t="s">
        <v>127</v>
      </c>
      <c r="E9" s="167" t="s">
        <v>128</v>
      </c>
      <c r="F9" s="166" t="s">
        <v>107</v>
      </c>
      <c r="G9" s="167" t="s">
        <v>0</v>
      </c>
      <c r="H9" s="167" t="s">
        <v>161</v>
      </c>
      <c r="I9" s="168" t="s">
        <v>23</v>
      </c>
    </row>
    <row r="10" spans="1:9" ht="14.25" customHeight="1">
      <c r="A10" s="164" t="s">
        <v>222</v>
      </c>
      <c r="B10" s="165">
        <v>3</v>
      </c>
      <c r="C10" s="166" t="s">
        <v>115</v>
      </c>
      <c r="D10" s="167" t="s">
        <v>162</v>
      </c>
      <c r="E10" s="167" t="s">
        <v>163</v>
      </c>
      <c r="F10" s="166" t="s">
        <v>107</v>
      </c>
      <c r="G10" s="167" t="s">
        <v>10</v>
      </c>
      <c r="H10" s="167" t="s">
        <v>126</v>
      </c>
      <c r="I10" s="168" t="s">
        <v>24</v>
      </c>
    </row>
    <row r="11" spans="1:9" ht="14.25" customHeight="1">
      <c r="A11" s="164" t="s">
        <v>223</v>
      </c>
      <c r="B11" s="165">
        <v>4</v>
      </c>
      <c r="C11" s="166" t="s">
        <v>115</v>
      </c>
      <c r="D11" s="167" t="s">
        <v>141</v>
      </c>
      <c r="E11" s="167" t="s">
        <v>142</v>
      </c>
      <c r="F11" s="166" t="s">
        <v>107</v>
      </c>
      <c r="G11" s="167" t="s">
        <v>1</v>
      </c>
      <c r="H11" s="167" t="s">
        <v>126</v>
      </c>
      <c r="I11" s="168" t="s">
        <v>25</v>
      </c>
    </row>
    <row r="12" spans="1:9" ht="14.25" customHeight="1">
      <c r="A12" s="164" t="s">
        <v>224</v>
      </c>
      <c r="B12" s="165">
        <v>5</v>
      </c>
      <c r="C12" s="166" t="s">
        <v>115</v>
      </c>
      <c r="D12" s="167" t="s">
        <v>135</v>
      </c>
      <c r="E12" s="167" t="s">
        <v>136</v>
      </c>
      <c r="F12" s="166" t="s">
        <v>107</v>
      </c>
      <c r="G12" s="167" t="s">
        <v>3</v>
      </c>
      <c r="H12" s="167" t="s">
        <v>126</v>
      </c>
      <c r="I12" s="168" t="s">
        <v>26</v>
      </c>
    </row>
    <row r="13" spans="1:9" ht="14.25" customHeight="1">
      <c r="A13" s="164" t="s">
        <v>225</v>
      </c>
      <c r="B13" s="165">
        <v>17</v>
      </c>
      <c r="C13" s="166" t="s">
        <v>55</v>
      </c>
      <c r="D13" s="167" t="s">
        <v>146</v>
      </c>
      <c r="E13" s="167" t="s">
        <v>147</v>
      </c>
      <c r="F13" s="166" t="s">
        <v>107</v>
      </c>
      <c r="G13" s="167" t="s">
        <v>0</v>
      </c>
      <c r="H13" s="167" t="s">
        <v>161</v>
      </c>
      <c r="I13" s="168" t="s">
        <v>27</v>
      </c>
    </row>
    <row r="14" spans="1:9" ht="14.25" customHeight="1">
      <c r="A14" s="164" t="s">
        <v>226</v>
      </c>
      <c r="B14" s="165">
        <v>6</v>
      </c>
      <c r="C14" s="166" t="s">
        <v>115</v>
      </c>
      <c r="D14" s="167" t="s">
        <v>164</v>
      </c>
      <c r="E14" s="167" t="s">
        <v>165</v>
      </c>
      <c r="F14" s="166" t="s">
        <v>114</v>
      </c>
      <c r="G14" s="167" t="s">
        <v>166</v>
      </c>
      <c r="H14" s="167" t="s">
        <v>126</v>
      </c>
      <c r="I14" s="168" t="s">
        <v>28</v>
      </c>
    </row>
    <row r="15" spans="1:9" ht="14.25" customHeight="1">
      <c r="A15" s="164" t="s">
        <v>227</v>
      </c>
      <c r="B15" s="165">
        <v>7</v>
      </c>
      <c r="C15" s="166" t="s">
        <v>115</v>
      </c>
      <c r="D15" s="167" t="s">
        <v>167</v>
      </c>
      <c r="E15" s="167" t="s">
        <v>168</v>
      </c>
      <c r="F15" s="166" t="s">
        <v>137</v>
      </c>
      <c r="G15" s="167" t="s">
        <v>169</v>
      </c>
      <c r="H15" s="167" t="s">
        <v>125</v>
      </c>
      <c r="I15" s="168" t="s">
        <v>29</v>
      </c>
    </row>
    <row r="16" spans="1:9" ht="14.25" customHeight="1">
      <c r="A16" s="164" t="s">
        <v>228</v>
      </c>
      <c r="B16" s="165">
        <v>8</v>
      </c>
      <c r="C16" s="166" t="s">
        <v>55</v>
      </c>
      <c r="D16" s="167" t="s">
        <v>170</v>
      </c>
      <c r="E16" s="167" t="s">
        <v>171</v>
      </c>
      <c r="F16" s="166" t="s">
        <v>172</v>
      </c>
      <c r="G16" s="167" t="s">
        <v>173</v>
      </c>
      <c r="H16" s="167" t="s">
        <v>126</v>
      </c>
      <c r="I16" s="168" t="s">
        <v>30</v>
      </c>
    </row>
    <row r="17" spans="1:9" ht="14.25" customHeight="1">
      <c r="A17" s="164" t="s">
        <v>229</v>
      </c>
      <c r="B17" s="165">
        <v>9</v>
      </c>
      <c r="C17" s="166" t="s">
        <v>55</v>
      </c>
      <c r="D17" s="167" t="s">
        <v>139</v>
      </c>
      <c r="E17" s="167" t="s">
        <v>140</v>
      </c>
      <c r="F17" s="166" t="s">
        <v>113</v>
      </c>
      <c r="G17" s="167" t="s">
        <v>5</v>
      </c>
      <c r="H17" s="167" t="s">
        <v>56</v>
      </c>
      <c r="I17" s="168" t="s">
        <v>31</v>
      </c>
    </row>
    <row r="18" spans="1:9" ht="14.25" customHeight="1">
      <c r="A18" s="164" t="s">
        <v>230</v>
      </c>
      <c r="B18" s="165">
        <v>10</v>
      </c>
      <c r="C18" s="166" t="s">
        <v>103</v>
      </c>
      <c r="D18" s="167" t="s">
        <v>130</v>
      </c>
      <c r="E18" s="167" t="s">
        <v>66</v>
      </c>
      <c r="F18" s="166" t="s">
        <v>107</v>
      </c>
      <c r="G18" s="167" t="s">
        <v>3</v>
      </c>
      <c r="H18" s="167" t="s">
        <v>143</v>
      </c>
      <c r="I18" s="168" t="s">
        <v>32</v>
      </c>
    </row>
    <row r="19" spans="1:9" ht="14.25" customHeight="1">
      <c r="A19" s="164" t="s">
        <v>231</v>
      </c>
      <c r="B19" s="165">
        <v>11</v>
      </c>
      <c r="C19" s="166" t="s">
        <v>118</v>
      </c>
      <c r="D19" s="167" t="s">
        <v>151</v>
      </c>
      <c r="E19" s="167" t="s">
        <v>129</v>
      </c>
      <c r="F19" s="166" t="s">
        <v>107</v>
      </c>
      <c r="G19" s="167" t="s">
        <v>10</v>
      </c>
      <c r="H19" s="167" t="s">
        <v>152</v>
      </c>
      <c r="I19" s="168" t="s">
        <v>33</v>
      </c>
    </row>
    <row r="20" spans="1:9" ht="14.25" customHeight="1">
      <c r="A20" s="164" t="s">
        <v>232</v>
      </c>
      <c r="B20" s="165">
        <v>12</v>
      </c>
      <c r="C20" s="166" t="s">
        <v>118</v>
      </c>
      <c r="D20" s="167" t="s">
        <v>60</v>
      </c>
      <c r="E20" s="167" t="s">
        <v>174</v>
      </c>
      <c r="F20" s="166" t="s">
        <v>107</v>
      </c>
      <c r="G20" s="167" t="s">
        <v>4</v>
      </c>
      <c r="H20" s="167" t="s">
        <v>152</v>
      </c>
      <c r="I20" s="168" t="s">
        <v>34</v>
      </c>
    </row>
    <row r="21" spans="1:9" ht="14.25" customHeight="1">
      <c r="A21" s="164" t="s">
        <v>233</v>
      </c>
      <c r="B21" s="165">
        <v>14</v>
      </c>
      <c r="C21" s="166" t="s">
        <v>117</v>
      </c>
      <c r="D21" s="167" t="s">
        <v>175</v>
      </c>
      <c r="E21" s="167" t="s">
        <v>176</v>
      </c>
      <c r="F21" s="166" t="s">
        <v>107</v>
      </c>
      <c r="G21" s="167" t="s">
        <v>2</v>
      </c>
      <c r="H21" s="167" t="s">
        <v>143</v>
      </c>
      <c r="I21" s="168" t="s">
        <v>35</v>
      </c>
    </row>
    <row r="22" spans="1:9" ht="14.25" customHeight="1">
      <c r="A22" s="164" t="s">
        <v>234</v>
      </c>
      <c r="B22" s="165">
        <v>15</v>
      </c>
      <c r="C22" s="166" t="s">
        <v>115</v>
      </c>
      <c r="D22" s="167" t="s">
        <v>177</v>
      </c>
      <c r="E22" s="167" t="s">
        <v>178</v>
      </c>
      <c r="F22" s="166" t="s">
        <v>113</v>
      </c>
      <c r="G22" s="167" t="s">
        <v>179</v>
      </c>
      <c r="H22" s="167" t="s">
        <v>126</v>
      </c>
      <c r="I22" s="168" t="s">
        <v>36</v>
      </c>
    </row>
    <row r="23" spans="1:9" ht="14.25" customHeight="1">
      <c r="A23" s="164" t="s">
        <v>235</v>
      </c>
      <c r="B23" s="165">
        <v>16</v>
      </c>
      <c r="C23" s="166" t="s">
        <v>119</v>
      </c>
      <c r="D23" s="167" t="s">
        <v>180</v>
      </c>
      <c r="E23" s="167" t="s">
        <v>181</v>
      </c>
      <c r="F23" s="166" t="s">
        <v>107</v>
      </c>
      <c r="G23" s="167" t="s">
        <v>7</v>
      </c>
      <c r="H23" s="167" t="s">
        <v>148</v>
      </c>
      <c r="I23" s="168" t="s">
        <v>37</v>
      </c>
    </row>
    <row r="24" spans="1:9" ht="14.25" customHeight="1">
      <c r="A24" s="164" t="s">
        <v>236</v>
      </c>
      <c r="B24" s="165">
        <v>18</v>
      </c>
      <c r="C24" s="166" t="s">
        <v>124</v>
      </c>
      <c r="D24" s="167" t="s">
        <v>131</v>
      </c>
      <c r="E24" s="167" t="s">
        <v>132</v>
      </c>
      <c r="F24" s="166" t="s">
        <v>107</v>
      </c>
      <c r="G24" s="167" t="s">
        <v>2</v>
      </c>
      <c r="H24" s="167" t="s">
        <v>57</v>
      </c>
      <c r="I24" s="168" t="s">
        <v>38</v>
      </c>
    </row>
    <row r="25" spans="1:9" ht="14.25" customHeight="1">
      <c r="A25" s="164" t="s">
        <v>237</v>
      </c>
      <c r="B25" s="165">
        <v>19</v>
      </c>
      <c r="C25" s="166" t="s">
        <v>115</v>
      </c>
      <c r="D25" s="167" t="s">
        <v>182</v>
      </c>
      <c r="E25" s="167" t="s">
        <v>183</v>
      </c>
      <c r="F25" s="166" t="s">
        <v>184</v>
      </c>
      <c r="G25" s="167" t="s">
        <v>185</v>
      </c>
      <c r="H25" s="167" t="s">
        <v>186</v>
      </c>
      <c r="I25" s="168" t="s">
        <v>39</v>
      </c>
    </row>
    <row r="26" spans="1:9" ht="14.25" customHeight="1">
      <c r="A26" s="164" t="s">
        <v>238</v>
      </c>
      <c r="B26" s="165">
        <v>20</v>
      </c>
      <c r="C26" s="166" t="s">
        <v>124</v>
      </c>
      <c r="D26" s="167" t="s">
        <v>187</v>
      </c>
      <c r="E26" s="167" t="s">
        <v>188</v>
      </c>
      <c r="F26" s="166" t="s">
        <v>189</v>
      </c>
      <c r="G26" s="167" t="s">
        <v>190</v>
      </c>
      <c r="H26" s="167" t="s">
        <v>58</v>
      </c>
      <c r="I26" s="168" t="s">
        <v>40</v>
      </c>
    </row>
    <row r="27" spans="1:9" ht="14.25" customHeight="1">
      <c r="A27" s="164" t="s">
        <v>239</v>
      </c>
      <c r="B27" s="165">
        <v>21</v>
      </c>
      <c r="C27" s="166" t="s">
        <v>124</v>
      </c>
      <c r="D27" s="167" t="s">
        <v>61</v>
      </c>
      <c r="E27" s="167" t="s">
        <v>15</v>
      </c>
      <c r="F27" s="166" t="s">
        <v>107</v>
      </c>
      <c r="G27" s="167" t="s">
        <v>6</v>
      </c>
      <c r="H27" s="167" t="s">
        <v>12</v>
      </c>
      <c r="I27" s="168" t="s">
        <v>41</v>
      </c>
    </row>
    <row r="28" spans="1:9" ht="14.25" customHeight="1">
      <c r="A28" s="164" t="s">
        <v>240</v>
      </c>
      <c r="B28" s="165">
        <v>22</v>
      </c>
      <c r="C28" s="166" t="s">
        <v>119</v>
      </c>
      <c r="D28" s="167" t="s">
        <v>8</v>
      </c>
      <c r="E28" s="167" t="s">
        <v>9</v>
      </c>
      <c r="F28" s="166" t="s">
        <v>107</v>
      </c>
      <c r="G28" s="167" t="s">
        <v>2</v>
      </c>
      <c r="H28" s="167" t="s">
        <v>148</v>
      </c>
      <c r="I28" s="168" t="s">
        <v>42</v>
      </c>
    </row>
    <row r="29" spans="1:9" ht="14.25" customHeight="1">
      <c r="A29" s="164" t="s">
        <v>241</v>
      </c>
      <c r="B29" s="165">
        <v>23</v>
      </c>
      <c r="C29" s="166" t="s">
        <v>115</v>
      </c>
      <c r="D29" s="167" t="s">
        <v>64</v>
      </c>
      <c r="E29" s="167" t="s">
        <v>65</v>
      </c>
      <c r="F29" s="166" t="s">
        <v>107</v>
      </c>
      <c r="G29" s="167" t="s">
        <v>13</v>
      </c>
      <c r="H29" s="167" t="s">
        <v>126</v>
      </c>
      <c r="I29" s="168" t="s">
        <v>43</v>
      </c>
    </row>
    <row r="30" spans="1:9" ht="14.25" customHeight="1">
      <c r="A30" s="164" t="s">
        <v>242</v>
      </c>
      <c r="B30" s="165">
        <v>24</v>
      </c>
      <c r="C30" s="166" t="s">
        <v>124</v>
      </c>
      <c r="D30" s="167" t="s">
        <v>59</v>
      </c>
      <c r="E30" s="167" t="s">
        <v>155</v>
      </c>
      <c r="F30" s="166" t="s">
        <v>107</v>
      </c>
      <c r="G30" s="167" t="s">
        <v>0</v>
      </c>
      <c r="H30" s="167" t="s">
        <v>58</v>
      </c>
      <c r="I30" s="168" t="s">
        <v>44</v>
      </c>
    </row>
    <row r="31" spans="1:9" ht="14.25" customHeight="1">
      <c r="A31" s="164" t="s">
        <v>243</v>
      </c>
      <c r="B31" s="165">
        <v>25</v>
      </c>
      <c r="C31" s="166" t="s">
        <v>105</v>
      </c>
      <c r="D31" s="167" t="s">
        <v>256</v>
      </c>
      <c r="E31" s="167" t="s">
        <v>191</v>
      </c>
      <c r="F31" s="166" t="s">
        <v>107</v>
      </c>
      <c r="G31" s="167" t="s">
        <v>11</v>
      </c>
      <c r="H31" s="167" t="s">
        <v>192</v>
      </c>
      <c r="I31" s="168" t="s">
        <v>45</v>
      </c>
    </row>
    <row r="32" spans="1:9" ht="14.25" customHeight="1">
      <c r="A32" s="164" t="s">
        <v>244</v>
      </c>
      <c r="B32" s="165">
        <v>26</v>
      </c>
      <c r="C32" s="166" t="s">
        <v>124</v>
      </c>
      <c r="D32" s="167" t="s">
        <v>193</v>
      </c>
      <c r="E32" s="167" t="s">
        <v>194</v>
      </c>
      <c r="F32" s="166" t="s">
        <v>114</v>
      </c>
      <c r="G32" s="167" t="s">
        <v>195</v>
      </c>
      <c r="H32" s="167" t="s">
        <v>196</v>
      </c>
      <c r="I32" s="168" t="s">
        <v>46</v>
      </c>
    </row>
    <row r="33" spans="1:9" ht="14.25" customHeight="1">
      <c r="A33" s="164" t="s">
        <v>245</v>
      </c>
      <c r="B33" s="165">
        <v>27</v>
      </c>
      <c r="C33" s="166" t="s">
        <v>105</v>
      </c>
      <c r="D33" s="167" t="s">
        <v>197</v>
      </c>
      <c r="E33" s="167" t="s">
        <v>198</v>
      </c>
      <c r="F33" s="166" t="s">
        <v>107</v>
      </c>
      <c r="G33" s="167" t="s">
        <v>138</v>
      </c>
      <c r="H33" s="167" t="s">
        <v>199</v>
      </c>
      <c r="I33" s="168" t="s">
        <v>47</v>
      </c>
    </row>
    <row r="34" spans="1:9" ht="14.25" customHeight="1">
      <c r="A34" s="164" t="s">
        <v>246</v>
      </c>
      <c r="B34" s="165">
        <v>28</v>
      </c>
      <c r="C34" s="166" t="s">
        <v>105</v>
      </c>
      <c r="D34" s="167" t="s">
        <v>200</v>
      </c>
      <c r="E34" s="167" t="s">
        <v>201</v>
      </c>
      <c r="F34" s="166" t="s">
        <v>107</v>
      </c>
      <c r="G34" s="167" t="s">
        <v>6</v>
      </c>
      <c r="H34" s="167" t="s">
        <v>202</v>
      </c>
      <c r="I34" s="168" t="s">
        <v>48</v>
      </c>
    </row>
    <row r="35" spans="1:9" ht="14.25" customHeight="1">
      <c r="A35" s="164" t="s">
        <v>247</v>
      </c>
      <c r="B35" s="165">
        <v>29</v>
      </c>
      <c r="C35" s="166" t="s">
        <v>104</v>
      </c>
      <c r="D35" s="167" t="s">
        <v>133</v>
      </c>
      <c r="E35" s="167" t="s">
        <v>134</v>
      </c>
      <c r="F35" s="166" t="s">
        <v>107</v>
      </c>
      <c r="G35" s="167" t="s">
        <v>16</v>
      </c>
      <c r="H35" s="167" t="s">
        <v>203</v>
      </c>
      <c r="I35" s="168" t="s">
        <v>49</v>
      </c>
    </row>
    <row r="36" spans="1:9" ht="14.25" customHeight="1">
      <c r="A36" s="164" t="s">
        <v>248</v>
      </c>
      <c r="B36" s="165">
        <v>30</v>
      </c>
      <c r="C36" s="166" t="s">
        <v>119</v>
      </c>
      <c r="D36" s="167" t="s">
        <v>17</v>
      </c>
      <c r="E36" s="167" t="s">
        <v>18</v>
      </c>
      <c r="F36" s="166" t="s">
        <v>107</v>
      </c>
      <c r="G36" s="167" t="s">
        <v>7</v>
      </c>
      <c r="H36" s="167" t="s">
        <v>153</v>
      </c>
      <c r="I36" s="168" t="s">
        <v>50</v>
      </c>
    </row>
    <row r="37" spans="1:9" ht="14.25" customHeight="1">
      <c r="A37" s="164" t="s">
        <v>249</v>
      </c>
      <c r="B37" s="165">
        <v>31</v>
      </c>
      <c r="C37" s="166" t="s">
        <v>119</v>
      </c>
      <c r="D37" s="167" t="s">
        <v>62</v>
      </c>
      <c r="E37" s="167" t="s">
        <v>63</v>
      </c>
      <c r="F37" s="166" t="s">
        <v>107</v>
      </c>
      <c r="G37" s="167" t="s">
        <v>19</v>
      </c>
      <c r="H37" s="167" t="s">
        <v>148</v>
      </c>
      <c r="I37" s="168" t="s">
        <v>51</v>
      </c>
    </row>
    <row r="38" spans="1:9" ht="14.25" customHeight="1">
      <c r="A38" s="164" t="s">
        <v>250</v>
      </c>
      <c r="B38" s="165">
        <v>32</v>
      </c>
      <c r="C38" s="166" t="s">
        <v>105</v>
      </c>
      <c r="D38" s="167" t="s">
        <v>204</v>
      </c>
      <c r="E38" s="167" t="s">
        <v>205</v>
      </c>
      <c r="F38" s="166" t="s">
        <v>107</v>
      </c>
      <c r="G38" s="167" t="s">
        <v>6</v>
      </c>
      <c r="H38" s="167" t="s">
        <v>149</v>
      </c>
      <c r="I38" s="168" t="s">
        <v>52</v>
      </c>
    </row>
    <row r="39" spans="1:9" ht="14.25" customHeight="1">
      <c r="A39" s="164" t="s">
        <v>251</v>
      </c>
      <c r="B39" s="165">
        <v>33</v>
      </c>
      <c r="C39" s="166" t="s">
        <v>103</v>
      </c>
      <c r="D39" s="167" t="s">
        <v>154</v>
      </c>
      <c r="E39" s="167" t="s">
        <v>156</v>
      </c>
      <c r="F39" s="166" t="s">
        <v>107</v>
      </c>
      <c r="G39" s="167" t="s">
        <v>2</v>
      </c>
      <c r="H39" s="167" t="s">
        <v>143</v>
      </c>
      <c r="I39" s="168" t="s">
        <v>53</v>
      </c>
    </row>
    <row r="40" spans="1:9" ht="14.25" customHeight="1">
      <c r="A40" s="164" t="s">
        <v>252</v>
      </c>
      <c r="B40" s="165">
        <v>34</v>
      </c>
      <c r="C40" s="166" t="s">
        <v>118</v>
      </c>
      <c r="D40" s="167" t="s">
        <v>206</v>
      </c>
      <c r="E40" s="167" t="s">
        <v>207</v>
      </c>
      <c r="F40" s="166" t="s">
        <v>208</v>
      </c>
      <c r="G40" s="167" t="s">
        <v>1</v>
      </c>
      <c r="H40" s="167" t="s">
        <v>150</v>
      </c>
      <c r="I40" s="168" t="s">
        <v>54</v>
      </c>
    </row>
    <row r="41" spans="1:9" ht="14.25" customHeight="1">
      <c r="A41" s="164" t="s">
        <v>253</v>
      </c>
      <c r="B41" s="165">
        <v>36</v>
      </c>
      <c r="C41" s="166" t="s">
        <v>105</v>
      </c>
      <c r="D41" s="167" t="s">
        <v>210</v>
      </c>
      <c r="E41" s="167" t="s">
        <v>211</v>
      </c>
      <c r="F41" s="166" t="s">
        <v>107</v>
      </c>
      <c r="G41" s="167" t="s">
        <v>2</v>
      </c>
      <c r="H41" s="167" t="s">
        <v>199</v>
      </c>
      <c r="I41" s="168" t="s">
        <v>209</v>
      </c>
    </row>
    <row r="42" spans="1:9" ht="14.25" customHeight="1">
      <c r="A42" s="164" t="s">
        <v>254</v>
      </c>
      <c r="B42" s="165">
        <v>37</v>
      </c>
      <c r="C42" s="166" t="s">
        <v>105</v>
      </c>
      <c r="D42" s="167" t="s">
        <v>213</v>
      </c>
      <c r="E42" s="167" t="s">
        <v>214</v>
      </c>
      <c r="F42" s="166" t="s">
        <v>107</v>
      </c>
      <c r="G42" s="167" t="s">
        <v>3</v>
      </c>
      <c r="H42" s="167" t="s">
        <v>199</v>
      </c>
      <c r="I42" s="168" t="s">
        <v>212</v>
      </c>
    </row>
    <row r="43" spans="1:9" ht="14.25" customHeight="1">
      <c r="A43" s="164" t="s">
        <v>255</v>
      </c>
      <c r="B43" s="165">
        <v>38</v>
      </c>
      <c r="C43" s="166" t="s">
        <v>104</v>
      </c>
      <c r="D43" s="167" t="s">
        <v>20</v>
      </c>
      <c r="E43" s="167" t="s">
        <v>21</v>
      </c>
      <c r="F43" s="166" t="s">
        <v>107</v>
      </c>
      <c r="G43" s="167" t="s">
        <v>3</v>
      </c>
      <c r="H43" s="167" t="s">
        <v>14</v>
      </c>
      <c r="I43" s="168" t="s">
        <v>215</v>
      </c>
    </row>
    <row r="44" spans="1:9" ht="12.75">
      <c r="A44" s="157"/>
      <c r="B44" s="149"/>
      <c r="C44" s="150"/>
      <c r="D44" s="151"/>
      <c r="E44" s="151"/>
      <c r="F44" s="151"/>
      <c r="G44" s="151"/>
      <c r="H44" s="151"/>
      <c r="I44" s="151"/>
    </row>
    <row r="45" spans="1:9" ht="12.75">
      <c r="A45" s="157"/>
      <c r="B45" s="149"/>
      <c r="C45" s="150"/>
      <c r="D45" s="151"/>
      <c r="E45" s="151"/>
      <c r="F45" s="151"/>
      <c r="G45" s="151"/>
      <c r="H45" s="151"/>
      <c r="I45" s="151"/>
    </row>
    <row r="46" spans="1:9" ht="12.75">
      <c r="A46" s="157"/>
      <c r="B46" s="149"/>
      <c r="C46" s="150"/>
      <c r="D46" s="151"/>
      <c r="E46" s="151"/>
      <c r="F46" s="151"/>
      <c r="G46" s="151"/>
      <c r="H46" s="151"/>
      <c r="I46" s="151"/>
    </row>
    <row r="47" spans="1:9" ht="12.75">
      <c r="A47" s="157"/>
      <c r="B47" s="149"/>
      <c r="C47" s="150"/>
      <c r="D47" s="151"/>
      <c r="E47" s="151"/>
      <c r="F47" s="151"/>
      <c r="G47" s="151"/>
      <c r="H47" s="151"/>
      <c r="I47" s="151"/>
    </row>
    <row r="48" spans="1:9" ht="12.75">
      <c r="A48" s="157"/>
      <c r="B48" s="149"/>
      <c r="C48" s="150"/>
      <c r="D48" s="151"/>
      <c r="E48" s="151"/>
      <c r="F48" s="151"/>
      <c r="G48" s="151"/>
      <c r="H48" s="151"/>
      <c r="I48" s="151"/>
    </row>
    <row r="49" spans="1:9" ht="12.75">
      <c r="A49" s="157"/>
      <c r="B49" s="149"/>
      <c r="C49" s="150"/>
      <c r="D49" s="151"/>
      <c r="E49" s="151"/>
      <c r="F49" s="151"/>
      <c r="G49" s="151"/>
      <c r="H49" s="151"/>
      <c r="I49" s="151"/>
    </row>
    <row r="50" spans="1:9" ht="12.75">
      <c r="A50" s="157"/>
      <c r="B50" s="149"/>
      <c r="C50" s="150"/>
      <c r="D50" s="151"/>
      <c r="E50" s="151"/>
      <c r="F50" s="151"/>
      <c r="G50" s="151"/>
      <c r="H50" s="151"/>
      <c r="I50" s="151"/>
    </row>
    <row r="51" spans="1:9" ht="12.75">
      <c r="A51" s="157"/>
      <c r="B51" s="149"/>
      <c r="C51" s="150"/>
      <c r="D51" s="151"/>
      <c r="E51" s="151"/>
      <c r="F51" s="151"/>
      <c r="G51" s="151"/>
      <c r="H51" s="151"/>
      <c r="I51" s="151"/>
    </row>
    <row r="52" spans="1:9" ht="12.75">
      <c r="A52" s="157"/>
      <c r="B52" s="149"/>
      <c r="C52" s="150"/>
      <c r="D52" s="151"/>
      <c r="E52" s="151"/>
      <c r="F52" s="151"/>
      <c r="G52" s="151"/>
      <c r="H52" s="151"/>
      <c r="I52" s="151"/>
    </row>
    <row r="53" spans="1:9" ht="12.75">
      <c r="A53" s="157"/>
      <c r="B53" s="149"/>
      <c r="C53" s="150"/>
      <c r="D53" s="151"/>
      <c r="E53" s="151"/>
      <c r="F53" s="151"/>
      <c r="G53" s="151"/>
      <c r="H53" s="151"/>
      <c r="I53" s="151"/>
    </row>
    <row r="54" spans="1:9" ht="12.75">
      <c r="A54" s="157"/>
      <c r="B54" s="149"/>
      <c r="C54" s="150"/>
      <c r="D54" s="151"/>
      <c r="E54" s="151"/>
      <c r="F54" s="151"/>
      <c r="G54" s="151"/>
      <c r="H54" s="151"/>
      <c r="I54" s="151"/>
    </row>
    <row r="55" spans="1:9" ht="12.75">
      <c r="A55" s="157"/>
      <c r="B55" s="149"/>
      <c r="C55" s="150"/>
      <c r="D55" s="151"/>
      <c r="E55" s="151"/>
      <c r="F55" s="151"/>
      <c r="G55" s="151"/>
      <c r="H55" s="151"/>
      <c r="I55" s="151"/>
    </row>
    <row r="56" spans="1:9" ht="12.75">
      <c r="A56" s="157"/>
      <c r="B56" s="149"/>
      <c r="C56" s="150"/>
      <c r="D56" s="151"/>
      <c r="E56" s="151"/>
      <c r="F56" s="151"/>
      <c r="G56" s="151"/>
      <c r="H56" s="151"/>
      <c r="I56" s="151"/>
    </row>
    <row r="57" spans="1:9" ht="12.75">
      <c r="A57" s="157"/>
      <c r="B57" s="149"/>
      <c r="C57" s="150"/>
      <c r="D57" s="151"/>
      <c r="E57" s="151"/>
      <c r="F57" s="151"/>
      <c r="G57" s="151"/>
      <c r="H57" s="151"/>
      <c r="I57" s="151"/>
    </row>
    <row r="58" spans="1:9" ht="12.75">
      <c r="A58" s="157"/>
      <c r="B58" s="149"/>
      <c r="C58" s="150"/>
      <c r="D58" s="151"/>
      <c r="E58" s="151"/>
      <c r="F58" s="151"/>
      <c r="G58" s="151"/>
      <c r="H58" s="151"/>
      <c r="I58" s="151"/>
    </row>
    <row r="59" spans="1:9" ht="12.75">
      <c r="A59" s="157"/>
      <c r="B59" s="149"/>
      <c r="C59" s="150"/>
      <c r="D59" s="151"/>
      <c r="E59" s="151"/>
      <c r="F59" s="151"/>
      <c r="G59" s="151"/>
      <c r="H59" s="151"/>
      <c r="I59" s="151"/>
    </row>
    <row r="60" spans="1:9" ht="12.75">
      <c r="A60" s="157"/>
      <c r="B60" s="149"/>
      <c r="C60" s="150"/>
      <c r="D60" s="151"/>
      <c r="E60" s="151"/>
      <c r="F60" s="151"/>
      <c r="G60" s="151"/>
      <c r="H60" s="151"/>
      <c r="I60" s="151"/>
    </row>
    <row r="61" spans="1:9" ht="12.75">
      <c r="A61" s="157"/>
      <c r="B61" s="149"/>
      <c r="C61" s="150"/>
      <c r="D61" s="151"/>
      <c r="E61" s="151"/>
      <c r="F61" s="151"/>
      <c r="G61" s="151"/>
      <c r="H61" s="151"/>
      <c r="I61" s="151"/>
    </row>
    <row r="62" spans="1:9" ht="12.75">
      <c r="A62" s="157"/>
      <c r="B62" s="149"/>
      <c r="C62" s="150"/>
      <c r="D62" s="151"/>
      <c r="E62" s="151"/>
      <c r="F62" s="151"/>
      <c r="G62" s="151"/>
      <c r="H62" s="151"/>
      <c r="I62" s="151"/>
    </row>
    <row r="63" spans="1:9" ht="12.75">
      <c r="A63" s="157"/>
      <c r="B63" s="149"/>
      <c r="C63" s="150"/>
      <c r="D63" s="151"/>
      <c r="E63" s="151"/>
      <c r="F63" s="151"/>
      <c r="G63" s="151"/>
      <c r="H63" s="151"/>
      <c r="I63" s="151"/>
    </row>
    <row r="64" spans="1:9" ht="12.75">
      <c r="A64" s="157"/>
      <c r="B64" s="149"/>
      <c r="C64" s="150"/>
      <c r="D64" s="151"/>
      <c r="E64" s="151"/>
      <c r="F64" s="151"/>
      <c r="G64" s="151"/>
      <c r="H64" s="151"/>
      <c r="I64" s="151"/>
    </row>
    <row r="65" spans="1:9" ht="12.75">
      <c r="A65" s="157"/>
      <c r="B65" s="149"/>
      <c r="C65" s="150"/>
      <c r="D65" s="151"/>
      <c r="E65" s="151"/>
      <c r="F65" s="151"/>
      <c r="G65" s="151"/>
      <c r="H65" s="151"/>
      <c r="I65" s="151"/>
    </row>
    <row r="66" spans="1:9" ht="12.75">
      <c r="A66" s="157"/>
      <c r="B66" s="149"/>
      <c r="C66" s="150"/>
      <c r="D66" s="151"/>
      <c r="E66" s="151"/>
      <c r="F66" s="151"/>
      <c r="G66" s="151"/>
      <c r="H66" s="151"/>
      <c r="I66" s="151"/>
    </row>
    <row r="67" spans="1:9" ht="12.75">
      <c r="A67" s="157"/>
      <c r="B67" s="149"/>
      <c r="C67" s="150"/>
      <c r="D67" s="151"/>
      <c r="E67" s="151"/>
      <c r="F67" s="151"/>
      <c r="G67" s="151"/>
      <c r="H67" s="151"/>
      <c r="I67" s="151"/>
    </row>
    <row r="68" spans="1:9" ht="12.75">
      <c r="A68" s="157"/>
      <c r="B68" s="149"/>
      <c r="C68" s="150"/>
      <c r="D68" s="151"/>
      <c r="E68" s="151"/>
      <c r="F68" s="151"/>
      <c r="G68" s="151"/>
      <c r="H68" s="151"/>
      <c r="I68" s="151"/>
    </row>
    <row r="69" spans="1:9" ht="12.75">
      <c r="A69" s="157"/>
      <c r="B69" s="149"/>
      <c r="C69" s="150"/>
      <c r="D69" s="151"/>
      <c r="E69" s="151"/>
      <c r="F69" s="151"/>
      <c r="G69" s="151"/>
      <c r="H69" s="151"/>
      <c r="I69" s="151"/>
    </row>
    <row r="70" spans="1:9" ht="12.75">
      <c r="A70" s="157"/>
      <c r="B70" s="149"/>
      <c r="C70" s="150"/>
      <c r="D70" s="151"/>
      <c r="E70" s="151"/>
      <c r="F70" s="151"/>
      <c r="G70" s="151"/>
      <c r="H70" s="151"/>
      <c r="I70" s="151"/>
    </row>
    <row r="71" spans="1:9" ht="12.75">
      <c r="A71" s="157"/>
      <c r="B71" s="149"/>
      <c r="C71" s="150"/>
      <c r="D71" s="151"/>
      <c r="E71" s="151"/>
      <c r="F71" s="151"/>
      <c r="G71" s="151"/>
      <c r="H71" s="151"/>
      <c r="I71" s="151"/>
    </row>
    <row r="72" spans="1:9" ht="12.75">
      <c r="A72" s="157"/>
      <c r="B72" s="149"/>
      <c r="C72" s="150"/>
      <c r="D72" s="151"/>
      <c r="E72" s="151"/>
      <c r="F72" s="151"/>
      <c r="G72" s="151"/>
      <c r="H72" s="151"/>
      <c r="I72" s="151"/>
    </row>
    <row r="73" spans="1:9" ht="12.75">
      <c r="A73" s="157"/>
      <c r="B73" s="149"/>
      <c r="C73" s="150"/>
      <c r="D73" s="151"/>
      <c r="E73" s="151"/>
      <c r="F73" s="151"/>
      <c r="G73" s="151"/>
      <c r="H73" s="151"/>
      <c r="I73" s="151"/>
    </row>
    <row r="74" spans="1:9" ht="12.75">
      <c r="A74" s="157"/>
      <c r="B74" s="149"/>
      <c r="C74" s="150"/>
      <c r="D74" s="151"/>
      <c r="E74" s="151"/>
      <c r="F74" s="151"/>
      <c r="G74" s="151"/>
      <c r="H74" s="151"/>
      <c r="I74" s="151"/>
    </row>
    <row r="75" spans="1:9" ht="12.75">
      <c r="A75" s="157"/>
      <c r="B75" s="149"/>
      <c r="C75" s="150"/>
      <c r="D75" s="151"/>
      <c r="E75" s="151"/>
      <c r="F75" s="151"/>
      <c r="G75" s="151"/>
      <c r="H75" s="151"/>
      <c r="I75" s="151"/>
    </row>
    <row r="76" spans="1:9" ht="12.75">
      <c r="A76" s="157"/>
      <c r="B76" s="149"/>
      <c r="C76" s="150"/>
      <c r="D76" s="151"/>
      <c r="E76" s="151"/>
      <c r="F76" s="151"/>
      <c r="G76" s="151"/>
      <c r="H76" s="151"/>
      <c r="I76" s="151"/>
    </row>
    <row r="77" spans="1:9" ht="12.75">
      <c r="A77" s="157"/>
      <c r="B77" s="149"/>
      <c r="C77" s="150"/>
      <c r="D77" s="151"/>
      <c r="E77" s="151"/>
      <c r="F77" s="151"/>
      <c r="G77" s="151"/>
      <c r="H77" s="151"/>
      <c r="I77" s="151"/>
    </row>
    <row r="78" spans="1:9" ht="12.75">
      <c r="A78" s="157"/>
      <c r="B78" s="149"/>
      <c r="C78" s="150"/>
      <c r="D78" s="151"/>
      <c r="E78" s="151"/>
      <c r="F78" s="151"/>
      <c r="G78" s="151"/>
      <c r="H78" s="151"/>
      <c r="I78" s="151"/>
    </row>
    <row r="79" spans="1:9" ht="12.75">
      <c r="A79" s="157"/>
      <c r="B79" s="149"/>
      <c r="C79" s="150"/>
      <c r="D79" s="151"/>
      <c r="E79" s="151"/>
      <c r="F79" s="151"/>
      <c r="G79" s="151"/>
      <c r="H79" s="151"/>
      <c r="I79" s="151"/>
    </row>
    <row r="80" spans="1:9" ht="12.75">
      <c r="A80" s="157"/>
      <c r="B80" s="149"/>
      <c r="C80" s="150"/>
      <c r="D80" s="151"/>
      <c r="E80" s="151"/>
      <c r="F80" s="151"/>
      <c r="G80" s="151"/>
      <c r="H80" s="151"/>
      <c r="I80" s="151"/>
    </row>
    <row r="81" spans="1:9" ht="12.75">
      <c r="A81" s="157"/>
      <c r="B81" s="149"/>
      <c r="C81" s="150"/>
      <c r="D81" s="151"/>
      <c r="E81" s="151"/>
      <c r="F81" s="151"/>
      <c r="G81" s="151"/>
      <c r="H81" s="151"/>
      <c r="I81" s="151"/>
    </row>
    <row r="82" spans="1:9" ht="12.75">
      <c r="A82" s="157"/>
      <c r="B82" s="149"/>
      <c r="C82" s="150"/>
      <c r="D82" s="151"/>
      <c r="E82" s="151"/>
      <c r="F82" s="151"/>
      <c r="G82" s="151"/>
      <c r="H82" s="151"/>
      <c r="I82" s="151"/>
    </row>
    <row r="83" spans="1:9" ht="12.75">
      <c r="A83" s="157"/>
      <c r="B83" s="149"/>
      <c r="C83" s="150"/>
      <c r="D83" s="151"/>
      <c r="E83" s="151"/>
      <c r="F83" s="151"/>
      <c r="G83" s="151"/>
      <c r="H83" s="151"/>
      <c r="I83" s="151"/>
    </row>
    <row r="84" spans="1:9" ht="12.75">
      <c r="A84" s="157"/>
      <c r="B84" s="149"/>
      <c r="C84" s="150"/>
      <c r="D84" s="151"/>
      <c r="E84" s="151"/>
      <c r="F84" s="151"/>
      <c r="G84" s="151"/>
      <c r="H84" s="151"/>
      <c r="I84" s="151"/>
    </row>
    <row r="85" spans="1:9" ht="12.75">
      <c r="A85" s="157"/>
      <c r="B85" s="149"/>
      <c r="C85" s="150"/>
      <c r="D85" s="151"/>
      <c r="E85" s="151"/>
      <c r="F85" s="151"/>
      <c r="G85" s="151"/>
      <c r="H85" s="151"/>
      <c r="I85" s="151"/>
    </row>
    <row r="86" spans="1:9" ht="12.75">
      <c r="A86" s="157"/>
      <c r="B86" s="149"/>
      <c r="C86" s="150"/>
      <c r="D86" s="151"/>
      <c r="E86" s="151"/>
      <c r="F86" s="151"/>
      <c r="G86" s="151"/>
      <c r="H86" s="151"/>
      <c r="I86" s="151"/>
    </row>
    <row r="87" spans="1:9" ht="12.75">
      <c r="A87" s="157"/>
      <c r="B87" s="149"/>
      <c r="C87" s="150"/>
      <c r="D87" s="151"/>
      <c r="E87" s="151"/>
      <c r="F87" s="151"/>
      <c r="G87" s="151"/>
      <c r="H87" s="151"/>
      <c r="I87" s="151"/>
    </row>
    <row r="88" spans="1:9" ht="12.75">
      <c r="A88" s="157"/>
      <c r="B88" s="149"/>
      <c r="C88" s="150"/>
      <c r="D88" s="151"/>
      <c r="E88" s="151"/>
      <c r="F88" s="151"/>
      <c r="G88" s="151"/>
      <c r="H88" s="151"/>
      <c r="I88" s="151"/>
    </row>
    <row r="89" spans="1:9" ht="12.75">
      <c r="A89" s="157"/>
      <c r="B89" s="149"/>
      <c r="C89" s="150"/>
      <c r="D89" s="151"/>
      <c r="E89" s="151"/>
      <c r="F89" s="151"/>
      <c r="G89" s="151"/>
      <c r="H89" s="151"/>
      <c r="I89" s="151"/>
    </row>
    <row r="90" spans="1:9" ht="12.75">
      <c r="A90" s="157"/>
      <c r="B90" s="149"/>
      <c r="C90" s="150"/>
      <c r="D90" s="151"/>
      <c r="E90" s="151"/>
      <c r="F90" s="151"/>
      <c r="G90" s="151"/>
      <c r="H90" s="151"/>
      <c r="I90" s="151"/>
    </row>
    <row r="91" spans="1:9" ht="12.75">
      <c r="A91" s="157"/>
      <c r="B91" s="149"/>
      <c r="C91" s="150"/>
      <c r="D91" s="151"/>
      <c r="E91" s="151"/>
      <c r="F91" s="151"/>
      <c r="G91" s="151"/>
      <c r="H91" s="151"/>
      <c r="I91" s="151"/>
    </row>
    <row r="92" spans="1:9" ht="12.75">
      <c r="A92" s="157"/>
      <c r="B92" s="149"/>
      <c r="C92" s="150"/>
      <c r="D92" s="151"/>
      <c r="E92" s="151"/>
      <c r="F92" s="151"/>
      <c r="G92" s="151"/>
      <c r="H92" s="151"/>
      <c r="I92" s="151"/>
    </row>
    <row r="93" spans="1:9" ht="12.75">
      <c r="A93" s="157"/>
      <c r="B93" s="149"/>
      <c r="C93" s="150"/>
      <c r="D93" s="151"/>
      <c r="E93" s="151"/>
      <c r="F93" s="151"/>
      <c r="G93" s="151"/>
      <c r="H93" s="151"/>
      <c r="I93" s="151"/>
    </row>
    <row r="94" spans="1:9" ht="12.75">
      <c r="A94" s="157"/>
      <c r="B94" s="149"/>
      <c r="C94" s="150"/>
      <c r="D94" s="151"/>
      <c r="E94" s="151"/>
      <c r="F94" s="151"/>
      <c r="G94" s="151"/>
      <c r="H94" s="151"/>
      <c r="I94" s="151"/>
    </row>
    <row r="95" spans="1:9" ht="12.75">
      <c r="A95" s="157"/>
      <c r="B95" s="149"/>
      <c r="C95" s="150"/>
      <c r="D95" s="151"/>
      <c r="E95" s="151"/>
      <c r="F95" s="151"/>
      <c r="G95" s="151"/>
      <c r="H95" s="151"/>
      <c r="I95" s="151"/>
    </row>
    <row r="96" spans="1:9" ht="12.75">
      <c r="A96" s="157"/>
      <c r="B96" s="149"/>
      <c r="C96" s="150"/>
      <c r="D96" s="151"/>
      <c r="E96" s="151"/>
      <c r="F96" s="151"/>
      <c r="G96" s="151"/>
      <c r="H96" s="151"/>
      <c r="I96" s="151"/>
    </row>
    <row r="97" spans="1:9" ht="12.75">
      <c r="A97" s="157"/>
      <c r="B97" s="149"/>
      <c r="C97" s="150"/>
      <c r="D97" s="151"/>
      <c r="E97" s="151"/>
      <c r="F97" s="151"/>
      <c r="G97" s="151"/>
      <c r="H97" s="151"/>
      <c r="I97" s="151"/>
    </row>
    <row r="98" spans="1:9" ht="12.75">
      <c r="A98" s="157"/>
      <c r="B98" s="149"/>
      <c r="C98" s="150"/>
      <c r="D98" s="151"/>
      <c r="E98" s="151"/>
      <c r="F98" s="151"/>
      <c r="G98" s="151"/>
      <c r="H98" s="151"/>
      <c r="I98" s="151"/>
    </row>
    <row r="99" spans="1:9" ht="12.75">
      <c r="A99" s="157"/>
      <c r="B99" s="149"/>
      <c r="C99" s="150"/>
      <c r="D99" s="151"/>
      <c r="E99" s="151"/>
      <c r="F99" s="151"/>
      <c r="G99" s="151"/>
      <c r="H99" s="151"/>
      <c r="I99" s="151"/>
    </row>
    <row r="100" spans="1:9" ht="12.75">
      <c r="A100" s="157"/>
      <c r="B100" s="149"/>
      <c r="C100" s="150"/>
      <c r="D100" s="151"/>
      <c r="E100" s="151"/>
      <c r="F100" s="151"/>
      <c r="G100" s="151"/>
      <c r="H100" s="151"/>
      <c r="I100" s="151"/>
    </row>
    <row r="101" spans="1:9" ht="12.75">
      <c r="A101" s="157"/>
      <c r="B101" s="149"/>
      <c r="C101" s="150"/>
      <c r="D101" s="151"/>
      <c r="E101" s="151"/>
      <c r="F101" s="151"/>
      <c r="G101" s="151"/>
      <c r="H101" s="151"/>
      <c r="I101" s="151"/>
    </row>
    <row r="102" spans="1:9" ht="12.75">
      <c r="A102" s="157"/>
      <c r="B102" s="149"/>
      <c r="C102" s="150"/>
      <c r="D102" s="151"/>
      <c r="E102" s="151"/>
      <c r="F102" s="151"/>
      <c r="G102" s="151"/>
      <c r="H102" s="151"/>
      <c r="I102" s="151"/>
    </row>
    <row r="103" spans="1:9" ht="12.75">
      <c r="A103" s="157"/>
      <c r="B103" s="149"/>
      <c r="C103" s="150"/>
      <c r="D103" s="151"/>
      <c r="E103" s="151"/>
      <c r="F103" s="151"/>
      <c r="G103" s="151"/>
      <c r="H103" s="151"/>
      <c r="I103" s="151"/>
    </row>
    <row r="104" spans="1:9" ht="12.75">
      <c r="A104" s="157"/>
      <c r="B104" s="149"/>
      <c r="C104" s="150"/>
      <c r="D104" s="151"/>
      <c r="E104" s="151"/>
      <c r="F104" s="151"/>
      <c r="G104" s="151"/>
      <c r="H104" s="151"/>
      <c r="I104" s="151"/>
    </row>
    <row r="105" spans="1:9" ht="12.75">
      <c r="A105" s="157"/>
      <c r="B105" s="149"/>
      <c r="C105" s="150"/>
      <c r="D105" s="151"/>
      <c r="E105" s="151"/>
      <c r="F105" s="151"/>
      <c r="G105" s="151"/>
      <c r="H105" s="151"/>
      <c r="I105" s="151"/>
    </row>
    <row r="106" spans="1:9" ht="12.75">
      <c r="A106" s="157"/>
      <c r="B106" s="149"/>
      <c r="C106" s="150"/>
      <c r="D106" s="151"/>
      <c r="E106" s="151"/>
      <c r="F106" s="151"/>
      <c r="G106" s="151"/>
      <c r="H106" s="151"/>
      <c r="I106" s="151"/>
    </row>
    <row r="107" spans="1:9" ht="12.75">
      <c r="A107" s="157"/>
      <c r="B107" s="149"/>
      <c r="C107" s="150"/>
      <c r="D107" s="151"/>
      <c r="E107" s="151"/>
      <c r="F107" s="151"/>
      <c r="G107" s="151"/>
      <c r="H107" s="151"/>
      <c r="I107" s="151"/>
    </row>
    <row r="108" spans="1:9" ht="12.75">
      <c r="A108" s="157"/>
      <c r="B108" s="149"/>
      <c r="C108" s="150"/>
      <c r="D108" s="151"/>
      <c r="E108" s="151"/>
      <c r="F108" s="151"/>
      <c r="G108" s="151"/>
      <c r="H108" s="151"/>
      <c r="I108" s="151"/>
    </row>
    <row r="109" spans="1:9" ht="12.75">
      <c r="A109" s="157"/>
      <c r="B109" s="149"/>
      <c r="C109" s="150"/>
      <c r="D109" s="151"/>
      <c r="E109" s="151"/>
      <c r="F109" s="151"/>
      <c r="G109" s="151"/>
      <c r="H109" s="151"/>
      <c r="I109" s="151"/>
    </row>
    <row r="110" spans="1:9" ht="12.75">
      <c r="A110" s="157"/>
      <c r="B110" s="149"/>
      <c r="C110" s="150"/>
      <c r="D110" s="151"/>
      <c r="E110" s="151"/>
      <c r="F110" s="151"/>
      <c r="G110" s="151"/>
      <c r="H110" s="151"/>
      <c r="I110" s="151"/>
    </row>
    <row r="111" spans="1:9" ht="12.75">
      <c r="A111" s="157"/>
      <c r="B111" s="149"/>
      <c r="C111" s="150"/>
      <c r="D111" s="151"/>
      <c r="E111" s="151"/>
      <c r="F111" s="151"/>
      <c r="G111" s="151"/>
      <c r="H111" s="151"/>
      <c r="I111" s="151"/>
    </row>
    <row r="112" spans="1:9" ht="12.75">
      <c r="A112" s="157"/>
      <c r="B112" s="149"/>
      <c r="C112" s="150"/>
      <c r="D112" s="151"/>
      <c r="E112" s="151"/>
      <c r="F112" s="151"/>
      <c r="G112" s="151"/>
      <c r="H112" s="151"/>
      <c r="I112" s="151"/>
    </row>
    <row r="113" spans="1:9" ht="12.75">
      <c r="A113" s="157"/>
      <c r="B113" s="149"/>
      <c r="C113" s="150"/>
      <c r="D113" s="151"/>
      <c r="E113" s="151"/>
      <c r="F113" s="151"/>
      <c r="G113" s="151"/>
      <c r="H113" s="151"/>
      <c r="I113" s="151"/>
    </row>
    <row r="114" spans="1:9" ht="12.75">
      <c r="A114" s="157"/>
      <c r="B114" s="149"/>
      <c r="C114" s="150"/>
      <c r="D114" s="151"/>
      <c r="E114" s="151"/>
      <c r="F114" s="151"/>
      <c r="G114" s="151"/>
      <c r="H114" s="151"/>
      <c r="I114" s="151"/>
    </row>
    <row r="115" spans="1:9" ht="12.75">
      <c r="A115" s="157"/>
      <c r="B115" s="149"/>
      <c r="C115" s="150"/>
      <c r="D115" s="151"/>
      <c r="E115" s="151"/>
      <c r="F115" s="151"/>
      <c r="G115" s="151"/>
      <c r="H115" s="151"/>
      <c r="I115" s="151"/>
    </row>
    <row r="116" spans="1:9" ht="12.75">
      <c r="A116" s="157"/>
      <c r="B116" s="149"/>
      <c r="C116" s="150"/>
      <c r="D116" s="151"/>
      <c r="E116" s="151"/>
      <c r="F116" s="151"/>
      <c r="G116" s="151"/>
      <c r="H116" s="151"/>
      <c r="I116" s="151"/>
    </row>
    <row r="117" spans="1:9" ht="12.75">
      <c r="A117" s="157"/>
      <c r="B117" s="149"/>
      <c r="C117" s="150"/>
      <c r="D117" s="151"/>
      <c r="E117" s="151"/>
      <c r="F117" s="151"/>
      <c r="G117" s="151"/>
      <c r="H117" s="151"/>
      <c r="I117" s="151"/>
    </row>
    <row r="118" spans="1:9" ht="12.75">
      <c r="A118" s="157"/>
      <c r="B118" s="149"/>
      <c r="C118" s="150"/>
      <c r="D118" s="151"/>
      <c r="E118" s="151"/>
      <c r="F118" s="151"/>
      <c r="G118" s="151"/>
      <c r="H118" s="151"/>
      <c r="I118" s="151"/>
    </row>
    <row r="119" spans="1:9" ht="12.75">
      <c r="A119" s="157"/>
      <c r="B119" s="149"/>
      <c r="C119" s="150"/>
      <c r="D119" s="151"/>
      <c r="E119" s="151"/>
      <c r="F119" s="151"/>
      <c r="G119" s="151"/>
      <c r="H119" s="151"/>
      <c r="I119" s="151"/>
    </row>
    <row r="120" spans="1:9" ht="12.75">
      <c r="A120" s="157"/>
      <c r="B120" s="149"/>
      <c r="C120" s="150"/>
      <c r="D120" s="151"/>
      <c r="E120" s="151"/>
      <c r="F120" s="151"/>
      <c r="G120" s="151"/>
      <c r="H120" s="151"/>
      <c r="I120" s="151"/>
    </row>
    <row r="121" spans="1:9" ht="12.75">
      <c r="A121" s="157"/>
      <c r="B121" s="149"/>
      <c r="C121" s="150"/>
      <c r="D121" s="151"/>
      <c r="E121" s="151"/>
      <c r="F121" s="151"/>
      <c r="G121" s="151"/>
      <c r="H121" s="151"/>
      <c r="I121" s="151"/>
    </row>
    <row r="122" spans="1:9" ht="12.75">
      <c r="A122" s="157"/>
      <c r="B122" s="149"/>
      <c r="C122" s="150"/>
      <c r="D122" s="151"/>
      <c r="E122" s="151"/>
      <c r="F122" s="151"/>
      <c r="G122" s="151"/>
      <c r="H122" s="151"/>
      <c r="I122" s="151"/>
    </row>
    <row r="123" spans="1:9" ht="12.75">
      <c r="A123" s="157"/>
      <c r="B123" s="149"/>
      <c r="C123" s="150"/>
      <c r="D123" s="151"/>
      <c r="E123" s="151"/>
      <c r="F123" s="151"/>
      <c r="G123" s="151"/>
      <c r="H123" s="151"/>
      <c r="I123" s="151"/>
    </row>
    <row r="124" spans="1:9" ht="12.75">
      <c r="A124" s="157"/>
      <c r="B124" s="149"/>
      <c r="C124" s="150"/>
      <c r="D124" s="151"/>
      <c r="E124" s="151"/>
      <c r="F124" s="151"/>
      <c r="G124" s="151"/>
      <c r="H124" s="151"/>
      <c r="I124" s="151"/>
    </row>
    <row r="125" spans="1:9" ht="12.75">
      <c r="A125" s="157"/>
      <c r="B125" s="149"/>
      <c r="C125" s="150"/>
      <c r="D125" s="151"/>
      <c r="E125" s="151"/>
      <c r="F125" s="151"/>
      <c r="G125" s="151"/>
      <c r="H125" s="151"/>
      <c r="I125" s="151"/>
    </row>
    <row r="126" spans="1:9" ht="12.75">
      <c r="A126" s="157"/>
      <c r="B126" s="149"/>
      <c r="C126" s="150"/>
      <c r="D126" s="151"/>
      <c r="E126" s="151"/>
      <c r="F126" s="151"/>
      <c r="G126" s="151"/>
      <c r="H126" s="151"/>
      <c r="I126" s="151"/>
    </row>
    <row r="127" spans="1:9" ht="12.75">
      <c r="A127" s="157"/>
      <c r="B127" s="149"/>
      <c r="C127" s="150"/>
      <c r="D127" s="151"/>
      <c r="E127" s="151"/>
      <c r="F127" s="151"/>
      <c r="G127" s="151"/>
      <c r="H127" s="151"/>
      <c r="I127" s="151"/>
    </row>
    <row r="128" spans="1:9" ht="12.75">
      <c r="A128" s="157"/>
      <c r="B128" s="149"/>
      <c r="C128" s="150"/>
      <c r="D128" s="151"/>
      <c r="E128" s="151"/>
      <c r="F128" s="151"/>
      <c r="G128" s="151"/>
      <c r="H128" s="151"/>
      <c r="I128" s="151"/>
    </row>
    <row r="129" spans="1:9" ht="12.75">
      <c r="A129" s="157"/>
      <c r="B129" s="149"/>
      <c r="C129" s="150"/>
      <c r="D129" s="151"/>
      <c r="E129" s="151"/>
      <c r="F129" s="151"/>
      <c r="G129" s="151"/>
      <c r="H129" s="151"/>
      <c r="I129" s="151"/>
    </row>
    <row r="130" spans="1:9" ht="12.75">
      <c r="A130" s="157"/>
      <c r="B130" s="149"/>
      <c r="C130" s="150"/>
      <c r="D130" s="151"/>
      <c r="E130" s="151"/>
      <c r="F130" s="151"/>
      <c r="G130" s="151"/>
      <c r="H130" s="151"/>
      <c r="I130" s="151"/>
    </row>
    <row r="131" spans="1:9" ht="12.75">
      <c r="A131" s="157"/>
      <c r="B131" s="149"/>
      <c r="C131" s="150"/>
      <c r="D131" s="151"/>
      <c r="E131" s="151"/>
      <c r="F131" s="151"/>
      <c r="G131" s="151"/>
      <c r="H131" s="151"/>
      <c r="I131" s="151"/>
    </row>
    <row r="132" spans="1:9" ht="12.75">
      <c r="A132" s="157"/>
      <c r="B132" s="149"/>
      <c r="C132" s="150"/>
      <c r="D132" s="151"/>
      <c r="E132" s="151"/>
      <c r="F132" s="151"/>
      <c r="G132" s="151"/>
      <c r="H132" s="151"/>
      <c r="I132" s="151"/>
    </row>
    <row r="133" spans="1:9" ht="12.75">
      <c r="A133" s="157"/>
      <c r="B133" s="149"/>
      <c r="C133" s="150"/>
      <c r="D133" s="151"/>
      <c r="E133" s="151"/>
      <c r="F133" s="151"/>
      <c r="G133" s="151"/>
      <c r="H133" s="151"/>
      <c r="I133" s="151"/>
    </row>
    <row r="134" spans="1:9" ht="12.75">
      <c r="A134" s="157"/>
      <c r="B134" s="149"/>
      <c r="C134" s="150"/>
      <c r="D134" s="151"/>
      <c r="E134" s="151"/>
      <c r="F134" s="151"/>
      <c r="G134" s="151"/>
      <c r="H134" s="151"/>
      <c r="I134" s="151"/>
    </row>
    <row r="135" spans="1:9" ht="12.75">
      <c r="A135" s="157"/>
      <c r="B135" s="149"/>
      <c r="C135" s="150"/>
      <c r="D135" s="151"/>
      <c r="E135" s="151"/>
      <c r="F135" s="151"/>
      <c r="G135" s="151"/>
      <c r="H135" s="151"/>
      <c r="I135" s="151"/>
    </row>
    <row r="136" spans="1:9" ht="12.75">
      <c r="A136" s="157"/>
      <c r="B136" s="149"/>
      <c r="C136" s="150"/>
      <c r="D136" s="151"/>
      <c r="E136" s="151"/>
      <c r="F136" s="151"/>
      <c r="G136" s="151"/>
      <c r="H136" s="151"/>
      <c r="I136" s="151"/>
    </row>
    <row r="137" spans="1:9" ht="12.75">
      <c r="A137" s="157"/>
      <c r="B137" s="149"/>
      <c r="C137" s="150"/>
      <c r="D137" s="151"/>
      <c r="E137" s="151"/>
      <c r="F137" s="151"/>
      <c r="G137" s="151"/>
      <c r="H137" s="151"/>
      <c r="I137" s="151"/>
    </row>
    <row r="138" spans="1:9" ht="12.75">
      <c r="A138" s="157"/>
      <c r="B138" s="149"/>
      <c r="C138" s="150"/>
      <c r="D138" s="151"/>
      <c r="E138" s="151"/>
      <c r="F138" s="151"/>
      <c r="G138" s="151"/>
      <c r="H138" s="151"/>
      <c r="I138" s="151"/>
    </row>
    <row r="139" spans="1:9" ht="12.75">
      <c r="A139" s="157"/>
      <c r="B139" s="149"/>
      <c r="C139" s="150"/>
      <c r="D139" s="151"/>
      <c r="E139" s="151"/>
      <c r="F139" s="151"/>
      <c r="G139" s="151"/>
      <c r="H139" s="151"/>
      <c r="I139" s="151"/>
    </row>
    <row r="140" spans="1:9" ht="12.75">
      <c r="A140" s="157"/>
      <c r="B140" s="149"/>
      <c r="C140" s="150"/>
      <c r="D140" s="151"/>
      <c r="E140" s="151"/>
      <c r="F140" s="151"/>
      <c r="G140" s="151"/>
      <c r="H140" s="151"/>
      <c r="I140" s="151"/>
    </row>
    <row r="141" spans="1:9" ht="12.75">
      <c r="A141" s="157"/>
      <c r="B141" s="149"/>
      <c r="C141" s="150"/>
      <c r="D141" s="151"/>
      <c r="E141" s="151"/>
      <c r="F141" s="151"/>
      <c r="G141" s="151"/>
      <c r="H141" s="151"/>
      <c r="I141" s="151"/>
    </row>
    <row r="142" spans="1:9" ht="12.75">
      <c r="A142" s="157"/>
      <c r="B142" s="149"/>
      <c r="C142" s="150"/>
      <c r="D142" s="151"/>
      <c r="E142" s="151"/>
      <c r="F142" s="151"/>
      <c r="G142" s="151"/>
      <c r="H142" s="151"/>
      <c r="I142" s="151"/>
    </row>
    <row r="143" spans="1:9" ht="12.75">
      <c r="A143" s="157"/>
      <c r="B143" s="149"/>
      <c r="C143" s="150"/>
      <c r="D143" s="151"/>
      <c r="E143" s="151"/>
      <c r="F143" s="151"/>
      <c r="G143" s="151"/>
      <c r="H143" s="151"/>
      <c r="I143" s="151"/>
    </row>
    <row r="144" spans="1:9" ht="12.75">
      <c r="A144" s="157"/>
      <c r="B144" s="149"/>
      <c r="C144" s="150"/>
      <c r="D144" s="151"/>
      <c r="E144" s="151"/>
      <c r="F144" s="151"/>
      <c r="G144" s="151"/>
      <c r="H144" s="151"/>
      <c r="I144" s="151"/>
    </row>
    <row r="145" spans="1:9" ht="12.75">
      <c r="A145" s="157"/>
      <c r="B145" s="149"/>
      <c r="C145" s="150"/>
      <c r="D145" s="151"/>
      <c r="E145" s="151"/>
      <c r="F145" s="151"/>
      <c r="G145" s="151"/>
      <c r="H145" s="151"/>
      <c r="I145" s="151"/>
    </row>
    <row r="146" spans="1:9" ht="12.75">
      <c r="A146" s="157"/>
      <c r="B146" s="149"/>
      <c r="C146" s="150"/>
      <c r="D146" s="151"/>
      <c r="E146" s="151"/>
      <c r="F146" s="151"/>
      <c r="G146" s="151"/>
      <c r="H146" s="151"/>
      <c r="I146" s="151"/>
    </row>
    <row r="147" spans="1:9" ht="12.75">
      <c r="A147" s="157"/>
      <c r="B147" s="149"/>
      <c r="C147" s="150"/>
      <c r="D147" s="151"/>
      <c r="E147" s="151"/>
      <c r="F147" s="151"/>
      <c r="G147" s="151"/>
      <c r="H147" s="151"/>
      <c r="I147" s="151"/>
    </row>
    <row r="148" spans="1:9" ht="12.75">
      <c r="A148" s="157"/>
      <c r="B148" s="149"/>
      <c r="C148" s="150"/>
      <c r="D148" s="151"/>
      <c r="E148" s="151"/>
      <c r="F148" s="151"/>
      <c r="G148" s="151"/>
      <c r="H148" s="151"/>
      <c r="I148" s="151"/>
    </row>
    <row r="149" spans="1:9" ht="12.75">
      <c r="A149" s="157"/>
      <c r="B149" s="149"/>
      <c r="C149" s="150"/>
      <c r="D149" s="151"/>
      <c r="E149" s="151"/>
      <c r="F149" s="151"/>
      <c r="G149" s="151"/>
      <c r="H149" s="151"/>
      <c r="I149" s="151"/>
    </row>
    <row r="150" spans="1:9" ht="12.75">
      <c r="A150" s="157"/>
      <c r="B150" s="149"/>
      <c r="C150" s="150"/>
      <c r="D150" s="151"/>
      <c r="E150" s="151"/>
      <c r="F150" s="151"/>
      <c r="G150" s="151"/>
      <c r="H150" s="151"/>
      <c r="I150" s="151"/>
    </row>
    <row r="151" spans="1:9" ht="12.75">
      <c r="A151" s="157"/>
      <c r="B151" s="149"/>
      <c r="C151" s="150"/>
      <c r="D151" s="151"/>
      <c r="E151" s="151"/>
      <c r="F151" s="151"/>
      <c r="G151" s="151"/>
      <c r="H151" s="151"/>
      <c r="I151" s="151"/>
    </row>
    <row r="152" spans="1:9" ht="12.75">
      <c r="A152" s="157"/>
      <c r="B152" s="149"/>
      <c r="C152" s="150"/>
      <c r="D152" s="151"/>
      <c r="E152" s="151"/>
      <c r="F152" s="151"/>
      <c r="G152" s="151"/>
      <c r="H152" s="151"/>
      <c r="I152" s="151"/>
    </row>
    <row r="153" spans="1:9" ht="12.75">
      <c r="A153" s="157"/>
      <c r="B153" s="149"/>
      <c r="C153" s="150"/>
      <c r="D153" s="151"/>
      <c r="E153" s="151"/>
      <c r="F153" s="151"/>
      <c r="G153" s="151"/>
      <c r="H153" s="151"/>
      <c r="I153" s="151"/>
    </row>
    <row r="154" spans="1:9" ht="12.75">
      <c r="A154" s="157"/>
      <c r="B154" s="149"/>
      <c r="C154" s="150"/>
      <c r="D154" s="151"/>
      <c r="E154" s="151"/>
      <c r="F154" s="151"/>
      <c r="G154" s="151"/>
      <c r="H154" s="151"/>
      <c r="I154" s="151"/>
    </row>
    <row r="155" spans="1:9" ht="12.75">
      <c r="A155" s="157"/>
      <c r="B155" s="149"/>
      <c r="C155" s="150"/>
      <c r="D155" s="151"/>
      <c r="E155" s="151"/>
      <c r="F155" s="151"/>
      <c r="G155" s="151"/>
      <c r="H155" s="151"/>
      <c r="I155" s="151"/>
    </row>
    <row r="156" spans="1:9" ht="12.75">
      <c r="A156" s="157"/>
      <c r="B156" s="149"/>
      <c r="C156" s="150"/>
      <c r="D156" s="151"/>
      <c r="E156" s="151"/>
      <c r="F156" s="151"/>
      <c r="G156" s="151"/>
      <c r="H156" s="151"/>
      <c r="I156" s="151"/>
    </row>
    <row r="157" spans="1:9" ht="12.75">
      <c r="A157" s="157"/>
      <c r="B157" s="149"/>
      <c r="C157" s="150"/>
      <c r="D157" s="151"/>
      <c r="E157" s="151"/>
      <c r="F157" s="151"/>
      <c r="G157" s="151"/>
      <c r="H157" s="151"/>
      <c r="I157" s="151"/>
    </row>
    <row r="158" spans="1:9" ht="12.75">
      <c r="A158" s="157"/>
      <c r="B158" s="149"/>
      <c r="C158" s="150"/>
      <c r="D158" s="151"/>
      <c r="E158" s="151"/>
      <c r="F158" s="151"/>
      <c r="G158" s="151"/>
      <c r="H158" s="151"/>
      <c r="I158" s="151"/>
    </row>
    <row r="159" spans="1:9" ht="12.75">
      <c r="A159" s="157"/>
      <c r="B159" s="149"/>
      <c r="C159" s="150"/>
      <c r="D159" s="151"/>
      <c r="E159" s="151"/>
      <c r="F159" s="151"/>
      <c r="G159" s="151"/>
      <c r="H159" s="151"/>
      <c r="I159" s="151"/>
    </row>
    <row r="160" spans="1:9" ht="12.75">
      <c r="A160" s="157"/>
      <c r="B160" s="149"/>
      <c r="C160" s="150"/>
      <c r="D160" s="151"/>
      <c r="E160" s="151"/>
      <c r="F160" s="151"/>
      <c r="G160" s="151"/>
      <c r="H160" s="151"/>
      <c r="I160" s="151"/>
    </row>
    <row r="161" spans="1:9" ht="12.75">
      <c r="A161" s="157"/>
      <c r="B161" s="149"/>
      <c r="C161" s="150"/>
      <c r="D161" s="151"/>
      <c r="E161" s="151"/>
      <c r="F161" s="151"/>
      <c r="G161" s="151"/>
      <c r="H161" s="151"/>
      <c r="I161" s="151"/>
    </row>
    <row r="162" spans="1:9" ht="12.75">
      <c r="A162" s="157"/>
      <c r="B162" s="149"/>
      <c r="C162" s="150"/>
      <c r="D162" s="151"/>
      <c r="E162" s="151"/>
      <c r="F162" s="151"/>
      <c r="G162" s="151"/>
      <c r="H162" s="151"/>
      <c r="I162" s="151"/>
    </row>
    <row r="163" spans="1:9" ht="12.75">
      <c r="A163" s="157"/>
      <c r="B163" s="149"/>
      <c r="C163" s="150"/>
      <c r="D163" s="151"/>
      <c r="E163" s="151"/>
      <c r="F163" s="151"/>
      <c r="G163" s="151"/>
      <c r="H163" s="151"/>
      <c r="I163" s="151"/>
    </row>
    <row r="164" spans="1:9" ht="12.75">
      <c r="A164" s="157"/>
      <c r="B164" s="149"/>
      <c r="C164" s="150"/>
      <c r="D164" s="151"/>
      <c r="E164" s="151"/>
      <c r="F164" s="151"/>
      <c r="G164" s="151"/>
      <c r="H164" s="151"/>
      <c r="I164" s="151"/>
    </row>
    <row r="165" spans="1:9" ht="12.75">
      <c r="A165" s="157"/>
      <c r="B165" s="149"/>
      <c r="C165" s="150"/>
      <c r="D165" s="151"/>
      <c r="E165" s="151"/>
      <c r="F165" s="151"/>
      <c r="G165" s="151"/>
      <c r="H165" s="151"/>
      <c r="I165" s="151"/>
    </row>
    <row r="166" spans="1:9" ht="12.75">
      <c r="A166" s="157"/>
      <c r="B166" s="149"/>
      <c r="C166" s="150"/>
      <c r="D166" s="151"/>
      <c r="E166" s="151"/>
      <c r="F166" s="151"/>
      <c r="G166" s="151"/>
      <c r="H166" s="151"/>
      <c r="I166" s="151"/>
    </row>
    <row r="167" spans="1:9" ht="12.75">
      <c r="A167" s="157"/>
      <c r="B167" s="149"/>
      <c r="C167" s="150"/>
      <c r="D167" s="151"/>
      <c r="E167" s="151"/>
      <c r="F167" s="151"/>
      <c r="G167" s="151"/>
      <c r="H167" s="151"/>
      <c r="I167" s="151"/>
    </row>
    <row r="168" spans="1:9" ht="12.75">
      <c r="A168" s="157"/>
      <c r="B168" s="149"/>
      <c r="C168" s="150"/>
      <c r="D168" s="151"/>
      <c r="E168" s="151"/>
      <c r="F168" s="151"/>
      <c r="G168" s="151"/>
      <c r="H168" s="151"/>
      <c r="I168" s="151"/>
    </row>
    <row r="169" spans="1:9" ht="12.75">
      <c r="A169" s="157"/>
      <c r="B169" s="149"/>
      <c r="C169" s="150"/>
      <c r="D169" s="151"/>
      <c r="E169" s="151"/>
      <c r="F169" s="151"/>
      <c r="G169" s="151"/>
      <c r="H169" s="151"/>
      <c r="I169" s="151"/>
    </row>
    <row r="170" spans="1:9" ht="12.75">
      <c r="A170" s="157"/>
      <c r="B170" s="149"/>
      <c r="C170" s="150"/>
      <c r="D170" s="151"/>
      <c r="E170" s="151"/>
      <c r="F170" s="151"/>
      <c r="G170" s="151"/>
      <c r="H170" s="151"/>
      <c r="I170" s="151"/>
    </row>
    <row r="171" spans="1:9" ht="12.75">
      <c r="A171" s="157"/>
      <c r="B171" s="149"/>
      <c r="C171" s="150"/>
      <c r="D171" s="151"/>
      <c r="E171" s="151"/>
      <c r="F171" s="151"/>
      <c r="G171" s="151"/>
      <c r="H171" s="151"/>
      <c r="I171" s="151"/>
    </row>
    <row r="172" spans="1:9" ht="12.75">
      <c r="A172" s="157"/>
      <c r="B172" s="149"/>
      <c r="C172" s="150"/>
      <c r="D172" s="151"/>
      <c r="E172" s="151"/>
      <c r="F172" s="151"/>
      <c r="G172" s="151"/>
      <c r="H172" s="151"/>
      <c r="I172" s="151"/>
    </row>
    <row r="173" spans="1:9" ht="12.75">
      <c r="A173" s="157"/>
      <c r="B173" s="149"/>
      <c r="C173" s="150"/>
      <c r="D173" s="151"/>
      <c r="E173" s="151"/>
      <c r="F173" s="151"/>
      <c r="G173" s="151"/>
      <c r="H173" s="151"/>
      <c r="I173" s="151"/>
    </row>
    <row r="174" spans="1:9" ht="12.75">
      <c r="A174" s="157"/>
      <c r="B174" s="149"/>
      <c r="C174" s="150"/>
      <c r="D174" s="151"/>
      <c r="E174" s="151"/>
      <c r="F174" s="151"/>
      <c r="G174" s="151"/>
      <c r="H174" s="151"/>
      <c r="I174" s="151"/>
    </row>
    <row r="175" spans="1:9" ht="12.75">
      <c r="A175" s="157"/>
      <c r="B175" s="149"/>
      <c r="C175" s="150"/>
      <c r="D175" s="151"/>
      <c r="E175" s="151"/>
      <c r="F175" s="151"/>
      <c r="G175" s="151"/>
      <c r="H175" s="151"/>
      <c r="I175" s="151"/>
    </row>
    <row r="176" spans="1:9" ht="12.75">
      <c r="A176" s="157"/>
      <c r="B176" s="149"/>
      <c r="C176" s="150"/>
      <c r="D176" s="151"/>
      <c r="E176" s="151"/>
      <c r="F176" s="151"/>
      <c r="G176" s="151"/>
      <c r="H176" s="151"/>
      <c r="I176" s="151"/>
    </row>
    <row r="177" spans="1:9" ht="12.75">
      <c r="A177" s="157"/>
      <c r="B177" s="149"/>
      <c r="C177" s="150"/>
      <c r="D177" s="151"/>
      <c r="E177" s="151"/>
      <c r="F177" s="151"/>
      <c r="G177" s="151"/>
      <c r="H177" s="151"/>
      <c r="I177" s="151"/>
    </row>
    <row r="178" spans="1:9" ht="12.75">
      <c r="A178" s="157"/>
      <c r="B178" s="149"/>
      <c r="C178" s="150"/>
      <c r="D178" s="151"/>
      <c r="E178" s="151"/>
      <c r="F178" s="151"/>
      <c r="G178" s="151"/>
      <c r="H178" s="151"/>
      <c r="I178" s="151"/>
    </row>
    <row r="179" spans="1:9" ht="12.75">
      <c r="A179" s="157"/>
      <c r="B179" s="149"/>
      <c r="C179" s="150"/>
      <c r="D179" s="151"/>
      <c r="E179" s="151"/>
      <c r="F179" s="151"/>
      <c r="G179" s="151"/>
      <c r="H179" s="151"/>
      <c r="I179" s="151"/>
    </row>
    <row r="180" spans="1:9" ht="12.75">
      <c r="A180" s="157"/>
      <c r="B180" s="149"/>
      <c r="C180" s="150"/>
      <c r="D180" s="151"/>
      <c r="E180" s="151"/>
      <c r="F180" s="151"/>
      <c r="G180" s="151"/>
      <c r="H180" s="151"/>
      <c r="I180" s="151"/>
    </row>
    <row r="181" spans="1:9" ht="12.75">
      <c r="A181" s="157"/>
      <c r="B181" s="149"/>
      <c r="C181" s="150"/>
      <c r="D181" s="151"/>
      <c r="E181" s="151"/>
      <c r="F181" s="151"/>
      <c r="G181" s="151"/>
      <c r="H181" s="151"/>
      <c r="I181" s="151"/>
    </row>
    <row r="182" spans="1:9" ht="12.75">
      <c r="A182" s="157"/>
      <c r="B182" s="149"/>
      <c r="C182" s="150"/>
      <c r="D182" s="151"/>
      <c r="E182" s="151"/>
      <c r="F182" s="151"/>
      <c r="G182" s="151"/>
      <c r="H182" s="151"/>
      <c r="I182" s="151"/>
    </row>
    <row r="183" spans="1:9" ht="12.75">
      <c r="A183" s="157"/>
      <c r="B183" s="149"/>
      <c r="C183" s="150"/>
      <c r="D183" s="151"/>
      <c r="E183" s="151"/>
      <c r="F183" s="151"/>
      <c r="G183" s="151"/>
      <c r="H183" s="151"/>
      <c r="I183" s="151"/>
    </row>
    <row r="184" spans="1:9" ht="12.75">
      <c r="A184" s="157"/>
      <c r="B184" s="149"/>
      <c r="C184" s="150"/>
      <c r="D184" s="151"/>
      <c r="E184" s="151"/>
      <c r="F184" s="151"/>
      <c r="G184" s="151"/>
      <c r="H184" s="151"/>
      <c r="I184" s="151"/>
    </row>
    <row r="185" spans="1:9" ht="12.75">
      <c r="A185" s="157"/>
      <c r="B185" s="149"/>
      <c r="C185" s="150"/>
      <c r="D185" s="151"/>
      <c r="E185" s="151"/>
      <c r="F185" s="151"/>
      <c r="G185" s="151"/>
      <c r="H185" s="151"/>
      <c r="I185" s="151"/>
    </row>
    <row r="186" spans="1:9" ht="12.75">
      <c r="A186" s="157"/>
      <c r="B186" s="149"/>
      <c r="C186" s="150"/>
      <c r="D186" s="151"/>
      <c r="E186" s="151"/>
      <c r="F186" s="151"/>
      <c r="G186" s="151"/>
      <c r="H186" s="151"/>
      <c r="I186" s="151"/>
    </row>
    <row r="187" spans="1:9" ht="12.75">
      <c r="A187" s="157"/>
      <c r="B187" s="149"/>
      <c r="C187" s="150"/>
      <c r="D187" s="151"/>
      <c r="E187" s="151"/>
      <c r="F187" s="151"/>
      <c r="G187" s="151"/>
      <c r="H187" s="151"/>
      <c r="I187" s="151"/>
    </row>
    <row r="188" spans="1:9" ht="12.75">
      <c r="A188" s="157"/>
      <c r="B188" s="149"/>
      <c r="C188" s="150"/>
      <c r="D188" s="151"/>
      <c r="E188" s="151"/>
      <c r="F188" s="151"/>
      <c r="G188" s="151"/>
      <c r="H188" s="151"/>
      <c r="I188" s="151"/>
    </row>
    <row r="189" spans="1:9" ht="12.75">
      <c r="A189" s="157"/>
      <c r="B189" s="149"/>
      <c r="C189" s="150"/>
      <c r="D189" s="151"/>
      <c r="E189" s="151"/>
      <c r="F189" s="151"/>
      <c r="G189" s="151"/>
      <c r="H189" s="151"/>
      <c r="I189" s="151"/>
    </row>
    <row r="190" spans="1:9" ht="12.75">
      <c r="A190" s="157"/>
      <c r="B190" s="149"/>
      <c r="C190" s="150"/>
      <c r="D190" s="151"/>
      <c r="E190" s="151"/>
      <c r="F190" s="151"/>
      <c r="G190" s="151"/>
      <c r="H190" s="151"/>
      <c r="I190" s="151"/>
    </row>
    <row r="191" spans="1:9" ht="12.75">
      <c r="A191" s="157"/>
      <c r="B191" s="149"/>
      <c r="C191" s="150"/>
      <c r="D191" s="151"/>
      <c r="E191" s="151"/>
      <c r="F191" s="151"/>
      <c r="G191" s="151"/>
      <c r="H191" s="151"/>
      <c r="I191" s="151"/>
    </row>
  </sheetData>
  <sheetProtection/>
  <autoFilter ref="A7:I43"/>
  <printOptions horizontalCentered="1"/>
  <pageMargins left="0.3937007874015748" right="0" top="0" bottom="0" header="0" footer="0"/>
  <pageSetup fitToHeight="1" fitToWidth="1" horizontalDpi="360" verticalDpi="36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88" customWidth="1"/>
    <col min="2" max="2" width="4.28125" style="88" customWidth="1"/>
    <col min="3" max="3" width="23.421875" style="88" customWidth="1"/>
    <col min="4" max="14" width="6.7109375" style="88" customWidth="1"/>
    <col min="15" max="15" width="14.57421875" style="88" customWidth="1"/>
    <col min="16" max="16" width="3.57421875" style="88" customWidth="1"/>
    <col min="17" max="17" width="9.140625" style="88" customWidth="1"/>
  </cols>
  <sheetData>
    <row r="1" spans="1:15" ht="12.75" customHeight="1">
      <c r="A1" s="109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.75">
      <c r="A2" s="203" t="str">
        <f>Startlist!$F2</f>
        <v>TALLINNA RALLI 2014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5">
      <c r="A3" s="204" t="str">
        <f>Startlist!$F3</f>
        <v>09.- 10. mai 2014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15">
      <c r="A4" s="204" t="str">
        <f>Startlist!$F4</f>
        <v>Harjumaa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5">
      <c r="A5" s="11" t="s">
        <v>71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>
      <c r="A6" s="70" t="s">
        <v>82</v>
      </c>
      <c r="B6" s="62" t="s">
        <v>83</v>
      </c>
      <c r="C6" s="63" t="s">
        <v>84</v>
      </c>
      <c r="D6" s="199" t="s">
        <v>121</v>
      </c>
      <c r="E6" s="200"/>
      <c r="F6" s="200"/>
      <c r="G6" s="200"/>
      <c r="H6" s="200"/>
      <c r="I6" s="200"/>
      <c r="J6" s="200"/>
      <c r="K6" s="200"/>
      <c r="L6" s="200"/>
      <c r="M6" s="201"/>
      <c r="N6" s="61" t="s">
        <v>93</v>
      </c>
      <c r="O6" s="61" t="s">
        <v>108</v>
      </c>
    </row>
    <row r="7" spans="1:15" ht="12.75">
      <c r="A7" s="69" t="s">
        <v>110</v>
      </c>
      <c r="B7" s="64"/>
      <c r="C7" s="65" t="s">
        <v>80</v>
      </c>
      <c r="D7" s="66" t="s">
        <v>85</v>
      </c>
      <c r="E7" s="89" t="s">
        <v>86</v>
      </c>
      <c r="F7" s="89" t="s">
        <v>87</v>
      </c>
      <c r="G7" s="89" t="s">
        <v>88</v>
      </c>
      <c r="H7" s="89" t="s">
        <v>89</v>
      </c>
      <c r="I7" s="89" t="s">
        <v>90</v>
      </c>
      <c r="J7" s="89" t="s">
        <v>91</v>
      </c>
      <c r="K7" s="89" t="s">
        <v>216</v>
      </c>
      <c r="L7" s="89" t="s">
        <v>217</v>
      </c>
      <c r="M7" s="67">
        <v>10</v>
      </c>
      <c r="N7" s="68"/>
      <c r="O7" s="69" t="s">
        <v>109</v>
      </c>
    </row>
    <row r="8" spans="1:16" ht="12.75">
      <c r="A8" s="117" t="s">
        <v>257</v>
      </c>
      <c r="B8" s="129">
        <v>4</v>
      </c>
      <c r="C8" s="118" t="s">
        <v>268</v>
      </c>
      <c r="D8" s="119" t="s">
        <v>269</v>
      </c>
      <c r="E8" s="120" t="s">
        <v>270</v>
      </c>
      <c r="F8" s="120" t="s">
        <v>440</v>
      </c>
      <c r="G8" s="120" t="s">
        <v>441</v>
      </c>
      <c r="H8" s="120" t="s">
        <v>548</v>
      </c>
      <c r="I8" s="120" t="s">
        <v>543</v>
      </c>
      <c r="J8" s="120" t="s">
        <v>549</v>
      </c>
      <c r="K8" s="120" t="s">
        <v>550</v>
      </c>
      <c r="L8" s="120" t="s">
        <v>713</v>
      </c>
      <c r="M8" s="121" t="s">
        <v>714</v>
      </c>
      <c r="N8" s="111"/>
      <c r="O8" s="112" t="s">
        <v>715</v>
      </c>
      <c r="P8" s="97"/>
    </row>
    <row r="9" spans="1:16" ht="12.75">
      <c r="A9" s="113" t="s">
        <v>115</v>
      </c>
      <c r="B9" s="122"/>
      <c r="C9" s="123" t="s">
        <v>126</v>
      </c>
      <c r="D9" s="124" t="s">
        <v>267</v>
      </c>
      <c r="E9" s="125" t="s">
        <v>261</v>
      </c>
      <c r="F9" s="125" t="s">
        <v>267</v>
      </c>
      <c r="G9" s="125" t="s">
        <v>262</v>
      </c>
      <c r="H9" s="125" t="s">
        <v>262</v>
      </c>
      <c r="I9" s="125" t="s">
        <v>446</v>
      </c>
      <c r="J9" s="125" t="s">
        <v>261</v>
      </c>
      <c r="K9" s="125" t="s">
        <v>261</v>
      </c>
      <c r="L9" s="125" t="s">
        <v>446</v>
      </c>
      <c r="M9" s="126" t="s">
        <v>262</v>
      </c>
      <c r="N9" s="127"/>
      <c r="O9" s="128" t="s">
        <v>263</v>
      </c>
      <c r="P9" s="97"/>
    </row>
    <row r="10" spans="1:16" ht="12.75">
      <c r="A10" s="117" t="s">
        <v>442</v>
      </c>
      <c r="B10" s="129">
        <v>2</v>
      </c>
      <c r="C10" s="118" t="s">
        <v>271</v>
      </c>
      <c r="D10" s="119" t="s">
        <v>272</v>
      </c>
      <c r="E10" s="120" t="s">
        <v>273</v>
      </c>
      <c r="F10" s="120" t="s">
        <v>443</v>
      </c>
      <c r="G10" s="120" t="s">
        <v>444</v>
      </c>
      <c r="H10" s="120" t="s">
        <v>543</v>
      </c>
      <c r="I10" s="120" t="s">
        <v>544</v>
      </c>
      <c r="J10" s="120" t="s">
        <v>545</v>
      </c>
      <c r="K10" s="120" t="s">
        <v>546</v>
      </c>
      <c r="L10" s="120" t="s">
        <v>667</v>
      </c>
      <c r="M10" s="121" t="s">
        <v>668</v>
      </c>
      <c r="N10" s="111"/>
      <c r="O10" s="112" t="s">
        <v>669</v>
      </c>
      <c r="P10" s="97"/>
    </row>
    <row r="11" spans="1:16" ht="12.75">
      <c r="A11" s="113" t="s">
        <v>55</v>
      </c>
      <c r="B11" s="122"/>
      <c r="C11" s="123" t="s">
        <v>161</v>
      </c>
      <c r="D11" s="124" t="s">
        <v>274</v>
      </c>
      <c r="E11" s="125" t="s">
        <v>274</v>
      </c>
      <c r="F11" s="125" t="s">
        <v>279</v>
      </c>
      <c r="G11" s="125" t="s">
        <v>446</v>
      </c>
      <c r="H11" s="125" t="s">
        <v>446</v>
      </c>
      <c r="I11" s="125" t="s">
        <v>262</v>
      </c>
      <c r="J11" s="125" t="s">
        <v>445</v>
      </c>
      <c r="K11" s="125" t="s">
        <v>445</v>
      </c>
      <c r="L11" s="125" t="s">
        <v>262</v>
      </c>
      <c r="M11" s="126" t="s">
        <v>446</v>
      </c>
      <c r="N11" s="127" t="s">
        <v>547</v>
      </c>
      <c r="O11" s="128" t="s">
        <v>716</v>
      </c>
      <c r="P11" s="97"/>
    </row>
    <row r="12" spans="1:16" ht="12.75">
      <c r="A12" s="117" t="s">
        <v>447</v>
      </c>
      <c r="B12" s="129">
        <v>3</v>
      </c>
      <c r="C12" s="118" t="s">
        <v>258</v>
      </c>
      <c r="D12" s="119" t="s">
        <v>259</v>
      </c>
      <c r="E12" s="120" t="s">
        <v>260</v>
      </c>
      <c r="F12" s="120" t="s">
        <v>448</v>
      </c>
      <c r="G12" s="120" t="s">
        <v>449</v>
      </c>
      <c r="H12" s="120" t="s">
        <v>551</v>
      </c>
      <c r="I12" s="120" t="s">
        <v>552</v>
      </c>
      <c r="J12" s="120" t="s">
        <v>553</v>
      </c>
      <c r="K12" s="120" t="s">
        <v>554</v>
      </c>
      <c r="L12" s="120" t="s">
        <v>670</v>
      </c>
      <c r="M12" s="121" t="s">
        <v>671</v>
      </c>
      <c r="N12" s="111"/>
      <c r="O12" s="112" t="s">
        <v>672</v>
      </c>
      <c r="P12" s="97"/>
    </row>
    <row r="13" spans="1:16" ht="12.75">
      <c r="A13" s="113" t="s">
        <v>115</v>
      </c>
      <c r="B13" s="122"/>
      <c r="C13" s="123" t="s">
        <v>126</v>
      </c>
      <c r="D13" s="124" t="s">
        <v>261</v>
      </c>
      <c r="E13" s="125" t="s">
        <v>262</v>
      </c>
      <c r="F13" s="125" t="s">
        <v>262</v>
      </c>
      <c r="G13" s="125" t="s">
        <v>468</v>
      </c>
      <c r="H13" s="125" t="s">
        <v>454</v>
      </c>
      <c r="I13" s="125" t="s">
        <v>283</v>
      </c>
      <c r="J13" s="125" t="s">
        <v>262</v>
      </c>
      <c r="K13" s="125" t="s">
        <v>262</v>
      </c>
      <c r="L13" s="125" t="s">
        <v>676</v>
      </c>
      <c r="M13" s="126" t="s">
        <v>473</v>
      </c>
      <c r="N13" s="127"/>
      <c r="O13" s="128" t="s">
        <v>717</v>
      </c>
      <c r="P13" s="97"/>
    </row>
    <row r="14" spans="1:16" ht="12.75">
      <c r="A14" s="117" t="s">
        <v>450</v>
      </c>
      <c r="B14" s="129">
        <v>6</v>
      </c>
      <c r="C14" s="118" t="s">
        <v>284</v>
      </c>
      <c r="D14" s="119" t="s">
        <v>323</v>
      </c>
      <c r="E14" s="120" t="s">
        <v>324</v>
      </c>
      <c r="F14" s="120" t="s">
        <v>451</v>
      </c>
      <c r="G14" s="120" t="s">
        <v>452</v>
      </c>
      <c r="H14" s="120" t="s">
        <v>559</v>
      </c>
      <c r="I14" s="120" t="s">
        <v>560</v>
      </c>
      <c r="J14" s="120" t="s">
        <v>561</v>
      </c>
      <c r="K14" s="120" t="s">
        <v>562</v>
      </c>
      <c r="L14" s="120" t="s">
        <v>673</v>
      </c>
      <c r="M14" s="121" t="s">
        <v>674</v>
      </c>
      <c r="N14" s="111"/>
      <c r="O14" s="112" t="s">
        <v>675</v>
      </c>
      <c r="P14" s="97"/>
    </row>
    <row r="15" spans="1:16" ht="12.75">
      <c r="A15" s="113" t="s">
        <v>115</v>
      </c>
      <c r="B15" s="122"/>
      <c r="C15" s="123" t="s">
        <v>126</v>
      </c>
      <c r="D15" s="124" t="s">
        <v>325</v>
      </c>
      <c r="E15" s="125" t="s">
        <v>325</v>
      </c>
      <c r="F15" s="125" t="s">
        <v>531</v>
      </c>
      <c r="G15" s="125" t="s">
        <v>454</v>
      </c>
      <c r="H15" s="125" t="s">
        <v>473</v>
      </c>
      <c r="I15" s="125" t="s">
        <v>454</v>
      </c>
      <c r="J15" s="125" t="s">
        <v>473</v>
      </c>
      <c r="K15" s="125" t="s">
        <v>473</v>
      </c>
      <c r="L15" s="125" t="s">
        <v>680</v>
      </c>
      <c r="M15" s="126" t="s">
        <v>454</v>
      </c>
      <c r="N15" s="127"/>
      <c r="O15" s="128" t="s">
        <v>718</v>
      </c>
      <c r="P15" s="97"/>
    </row>
    <row r="16" spans="1:16" ht="12.75">
      <c r="A16" s="117" t="s">
        <v>275</v>
      </c>
      <c r="B16" s="129">
        <v>9</v>
      </c>
      <c r="C16" s="118" t="s">
        <v>287</v>
      </c>
      <c r="D16" s="119" t="s">
        <v>330</v>
      </c>
      <c r="E16" s="120" t="s">
        <v>331</v>
      </c>
      <c r="F16" s="120" t="s">
        <v>460</v>
      </c>
      <c r="G16" s="120" t="s">
        <v>461</v>
      </c>
      <c r="H16" s="120" t="s">
        <v>563</v>
      </c>
      <c r="I16" s="120" t="s">
        <v>564</v>
      </c>
      <c r="J16" s="120" t="s">
        <v>565</v>
      </c>
      <c r="K16" s="120" t="s">
        <v>566</v>
      </c>
      <c r="L16" s="120" t="s">
        <v>677</v>
      </c>
      <c r="M16" s="121" t="s">
        <v>678</v>
      </c>
      <c r="N16" s="111"/>
      <c r="O16" s="112" t="s">
        <v>679</v>
      </c>
      <c r="P16" s="97"/>
    </row>
    <row r="17" spans="1:16" ht="12.75">
      <c r="A17" s="113" t="s">
        <v>55</v>
      </c>
      <c r="B17" s="122"/>
      <c r="C17" s="123" t="s">
        <v>56</v>
      </c>
      <c r="D17" s="124" t="s">
        <v>417</v>
      </c>
      <c r="E17" s="125" t="s">
        <v>328</v>
      </c>
      <c r="F17" s="125" t="s">
        <v>532</v>
      </c>
      <c r="G17" s="125" t="s">
        <v>279</v>
      </c>
      <c r="H17" s="125" t="s">
        <v>464</v>
      </c>
      <c r="I17" s="125" t="s">
        <v>279</v>
      </c>
      <c r="J17" s="125" t="s">
        <v>279</v>
      </c>
      <c r="K17" s="125" t="s">
        <v>279</v>
      </c>
      <c r="L17" s="125" t="s">
        <v>454</v>
      </c>
      <c r="M17" s="126" t="s">
        <v>469</v>
      </c>
      <c r="N17" s="127"/>
      <c r="O17" s="128" t="s">
        <v>719</v>
      </c>
      <c r="P17" s="97"/>
    </row>
    <row r="18" spans="1:16" ht="12.75">
      <c r="A18" s="117" t="s">
        <v>567</v>
      </c>
      <c r="B18" s="129">
        <v>8</v>
      </c>
      <c r="C18" s="118" t="s">
        <v>286</v>
      </c>
      <c r="D18" s="119" t="s">
        <v>326</v>
      </c>
      <c r="E18" s="120" t="s">
        <v>327</v>
      </c>
      <c r="F18" s="120" t="s">
        <v>462</v>
      </c>
      <c r="G18" s="120" t="s">
        <v>463</v>
      </c>
      <c r="H18" s="120" t="s">
        <v>568</v>
      </c>
      <c r="I18" s="120" t="s">
        <v>569</v>
      </c>
      <c r="J18" s="120" t="s">
        <v>570</v>
      </c>
      <c r="K18" s="120" t="s">
        <v>571</v>
      </c>
      <c r="L18" s="120" t="s">
        <v>682</v>
      </c>
      <c r="M18" s="121" t="s">
        <v>683</v>
      </c>
      <c r="N18" s="111"/>
      <c r="O18" s="112" t="s">
        <v>684</v>
      </c>
      <c r="P18" s="97"/>
    </row>
    <row r="19" spans="1:16" ht="12.75">
      <c r="A19" s="113" t="s">
        <v>55</v>
      </c>
      <c r="B19" s="122"/>
      <c r="C19" s="123" t="s">
        <v>126</v>
      </c>
      <c r="D19" s="124" t="s">
        <v>416</v>
      </c>
      <c r="E19" s="125" t="s">
        <v>329</v>
      </c>
      <c r="F19" s="125" t="s">
        <v>533</v>
      </c>
      <c r="G19" s="125" t="s">
        <v>464</v>
      </c>
      <c r="H19" s="125" t="s">
        <v>644</v>
      </c>
      <c r="I19" s="125" t="s">
        <v>464</v>
      </c>
      <c r="J19" s="125" t="s">
        <v>469</v>
      </c>
      <c r="K19" s="125" t="s">
        <v>469</v>
      </c>
      <c r="L19" s="125" t="s">
        <v>469</v>
      </c>
      <c r="M19" s="126" t="s">
        <v>279</v>
      </c>
      <c r="N19" s="127"/>
      <c r="O19" s="128" t="s">
        <v>720</v>
      </c>
      <c r="P19" s="97"/>
    </row>
    <row r="20" spans="1:16" ht="12.75">
      <c r="A20" s="117" t="s">
        <v>315</v>
      </c>
      <c r="B20" s="129">
        <v>10</v>
      </c>
      <c r="C20" s="118" t="s">
        <v>288</v>
      </c>
      <c r="D20" s="119" t="s">
        <v>320</v>
      </c>
      <c r="E20" s="120" t="s">
        <v>321</v>
      </c>
      <c r="F20" s="120" t="s">
        <v>458</v>
      </c>
      <c r="G20" s="120" t="s">
        <v>459</v>
      </c>
      <c r="H20" s="120" t="s">
        <v>577</v>
      </c>
      <c r="I20" s="120" t="s">
        <v>578</v>
      </c>
      <c r="J20" s="120" t="s">
        <v>579</v>
      </c>
      <c r="K20" s="120" t="s">
        <v>580</v>
      </c>
      <c r="L20" s="120" t="s">
        <v>686</v>
      </c>
      <c r="M20" s="121" t="s">
        <v>687</v>
      </c>
      <c r="N20" s="111"/>
      <c r="O20" s="112" t="s">
        <v>688</v>
      </c>
      <c r="P20" s="97"/>
    </row>
    <row r="21" spans="1:16" ht="12.75">
      <c r="A21" s="113" t="s">
        <v>103</v>
      </c>
      <c r="B21" s="122"/>
      <c r="C21" s="123" t="s">
        <v>143</v>
      </c>
      <c r="D21" s="124" t="s">
        <v>322</v>
      </c>
      <c r="E21" s="125" t="s">
        <v>322</v>
      </c>
      <c r="F21" s="125" t="s">
        <v>322</v>
      </c>
      <c r="G21" s="125" t="s">
        <v>457</v>
      </c>
      <c r="H21" s="125" t="s">
        <v>322</v>
      </c>
      <c r="I21" s="125" t="s">
        <v>322</v>
      </c>
      <c r="J21" s="125" t="s">
        <v>457</v>
      </c>
      <c r="K21" s="125" t="s">
        <v>457</v>
      </c>
      <c r="L21" s="125" t="s">
        <v>318</v>
      </c>
      <c r="M21" s="126" t="s">
        <v>322</v>
      </c>
      <c r="N21" s="127"/>
      <c r="O21" s="128" t="s">
        <v>721</v>
      </c>
      <c r="P21" s="97"/>
    </row>
    <row r="22" spans="1:16" ht="12.75">
      <c r="A22" s="117" t="s">
        <v>319</v>
      </c>
      <c r="B22" s="129">
        <v>11</v>
      </c>
      <c r="C22" s="118" t="s">
        <v>289</v>
      </c>
      <c r="D22" s="119" t="s">
        <v>316</v>
      </c>
      <c r="E22" s="120" t="s">
        <v>317</v>
      </c>
      <c r="F22" s="120" t="s">
        <v>455</v>
      </c>
      <c r="G22" s="120" t="s">
        <v>456</v>
      </c>
      <c r="H22" s="120" t="s">
        <v>581</v>
      </c>
      <c r="I22" s="120" t="s">
        <v>581</v>
      </c>
      <c r="J22" s="120" t="s">
        <v>582</v>
      </c>
      <c r="K22" s="120" t="s">
        <v>583</v>
      </c>
      <c r="L22" s="120" t="s">
        <v>689</v>
      </c>
      <c r="M22" s="121" t="s">
        <v>690</v>
      </c>
      <c r="N22" s="111"/>
      <c r="O22" s="112" t="s">
        <v>691</v>
      </c>
      <c r="P22" s="97"/>
    </row>
    <row r="23" spans="1:16" ht="12.75">
      <c r="A23" s="113" t="s">
        <v>118</v>
      </c>
      <c r="B23" s="122"/>
      <c r="C23" s="123" t="s">
        <v>152</v>
      </c>
      <c r="D23" s="124" t="s">
        <v>318</v>
      </c>
      <c r="E23" s="125" t="s">
        <v>318</v>
      </c>
      <c r="F23" s="125" t="s">
        <v>476</v>
      </c>
      <c r="G23" s="125" t="s">
        <v>274</v>
      </c>
      <c r="H23" s="125" t="s">
        <v>457</v>
      </c>
      <c r="I23" s="125" t="s">
        <v>457</v>
      </c>
      <c r="J23" s="125" t="s">
        <v>391</v>
      </c>
      <c r="K23" s="125" t="s">
        <v>420</v>
      </c>
      <c r="L23" s="125" t="s">
        <v>322</v>
      </c>
      <c r="M23" s="126" t="s">
        <v>457</v>
      </c>
      <c r="N23" s="127"/>
      <c r="O23" s="128" t="s">
        <v>722</v>
      </c>
      <c r="P23" s="97"/>
    </row>
    <row r="24" spans="1:16" ht="12.75">
      <c r="A24" s="117" t="s">
        <v>465</v>
      </c>
      <c r="B24" s="129">
        <v>7</v>
      </c>
      <c r="C24" s="118" t="s">
        <v>285</v>
      </c>
      <c r="D24" s="119" t="s">
        <v>332</v>
      </c>
      <c r="E24" s="120" t="s">
        <v>333</v>
      </c>
      <c r="F24" s="120" t="s">
        <v>466</v>
      </c>
      <c r="G24" s="120" t="s">
        <v>467</v>
      </c>
      <c r="H24" s="120" t="s">
        <v>572</v>
      </c>
      <c r="I24" s="120" t="s">
        <v>573</v>
      </c>
      <c r="J24" s="120" t="s">
        <v>574</v>
      </c>
      <c r="K24" s="120" t="s">
        <v>575</v>
      </c>
      <c r="L24" s="120" t="s">
        <v>692</v>
      </c>
      <c r="M24" s="121" t="s">
        <v>693</v>
      </c>
      <c r="N24" s="111"/>
      <c r="O24" s="112" t="s">
        <v>694</v>
      </c>
      <c r="P24" s="97"/>
    </row>
    <row r="25" spans="1:16" ht="12.75">
      <c r="A25" s="113" t="s">
        <v>115</v>
      </c>
      <c r="B25" s="122"/>
      <c r="C25" s="123" t="s">
        <v>125</v>
      </c>
      <c r="D25" s="124" t="s">
        <v>421</v>
      </c>
      <c r="E25" s="125" t="s">
        <v>334</v>
      </c>
      <c r="F25" s="125" t="s">
        <v>334</v>
      </c>
      <c r="G25" s="125" t="s">
        <v>469</v>
      </c>
      <c r="H25" s="125" t="s">
        <v>604</v>
      </c>
      <c r="I25" s="125" t="s">
        <v>490</v>
      </c>
      <c r="J25" s="125" t="s">
        <v>576</v>
      </c>
      <c r="K25" s="125" t="s">
        <v>576</v>
      </c>
      <c r="L25" s="125" t="s">
        <v>723</v>
      </c>
      <c r="M25" s="126" t="s">
        <v>576</v>
      </c>
      <c r="N25" s="127"/>
      <c r="O25" s="128" t="s">
        <v>724</v>
      </c>
      <c r="P25" s="97"/>
    </row>
    <row r="26" spans="1:16" ht="12.75">
      <c r="A26" s="117" t="s">
        <v>470</v>
      </c>
      <c r="B26" s="129">
        <v>23</v>
      </c>
      <c r="C26" s="118" t="s">
        <v>299</v>
      </c>
      <c r="D26" s="119" t="s">
        <v>359</v>
      </c>
      <c r="E26" s="120" t="s">
        <v>360</v>
      </c>
      <c r="F26" s="120" t="s">
        <v>496</v>
      </c>
      <c r="G26" s="120" t="s">
        <v>497</v>
      </c>
      <c r="H26" s="120" t="s">
        <v>595</v>
      </c>
      <c r="I26" s="120" t="s">
        <v>596</v>
      </c>
      <c r="J26" s="120" t="s">
        <v>597</v>
      </c>
      <c r="K26" s="120" t="s">
        <v>598</v>
      </c>
      <c r="L26" s="120" t="s">
        <v>704</v>
      </c>
      <c r="M26" s="121" t="s">
        <v>705</v>
      </c>
      <c r="N26" s="111"/>
      <c r="O26" s="112" t="s">
        <v>706</v>
      </c>
      <c r="P26" s="97"/>
    </row>
    <row r="27" spans="1:16" ht="12.75">
      <c r="A27" s="113" t="s">
        <v>115</v>
      </c>
      <c r="B27" s="122"/>
      <c r="C27" s="123" t="s">
        <v>126</v>
      </c>
      <c r="D27" s="124" t="s">
        <v>422</v>
      </c>
      <c r="E27" s="125" t="s">
        <v>423</v>
      </c>
      <c r="F27" s="125" t="s">
        <v>503</v>
      </c>
      <c r="G27" s="125" t="s">
        <v>499</v>
      </c>
      <c r="H27" s="125" t="s">
        <v>468</v>
      </c>
      <c r="I27" s="125" t="s">
        <v>468</v>
      </c>
      <c r="J27" s="125" t="s">
        <v>599</v>
      </c>
      <c r="K27" s="125" t="s">
        <v>599</v>
      </c>
      <c r="L27" s="125" t="s">
        <v>700</v>
      </c>
      <c r="M27" s="126" t="s">
        <v>771</v>
      </c>
      <c r="N27" s="127"/>
      <c r="O27" s="128" t="s">
        <v>725</v>
      </c>
      <c r="P27" s="97"/>
    </row>
    <row r="28" spans="1:16" ht="12.75">
      <c r="A28" s="117" t="s">
        <v>478</v>
      </c>
      <c r="B28" s="129">
        <v>18</v>
      </c>
      <c r="C28" s="118" t="s">
        <v>294</v>
      </c>
      <c r="D28" s="119" t="s">
        <v>335</v>
      </c>
      <c r="E28" s="120" t="s">
        <v>336</v>
      </c>
      <c r="F28" s="120" t="s">
        <v>474</v>
      </c>
      <c r="G28" s="120" t="s">
        <v>475</v>
      </c>
      <c r="H28" s="120" t="s">
        <v>588</v>
      </c>
      <c r="I28" s="120" t="s">
        <v>589</v>
      </c>
      <c r="J28" s="120" t="s">
        <v>590</v>
      </c>
      <c r="K28" s="120" t="s">
        <v>591</v>
      </c>
      <c r="L28" s="120" t="s">
        <v>726</v>
      </c>
      <c r="M28" s="121" t="s">
        <v>701</v>
      </c>
      <c r="N28" s="111"/>
      <c r="O28" s="112" t="s">
        <v>727</v>
      </c>
      <c r="P28" s="97"/>
    </row>
    <row r="29" spans="1:16" ht="12.75">
      <c r="A29" s="113" t="s">
        <v>124</v>
      </c>
      <c r="B29" s="122"/>
      <c r="C29" s="123" t="s">
        <v>57</v>
      </c>
      <c r="D29" s="124" t="s">
        <v>341</v>
      </c>
      <c r="E29" s="125" t="s">
        <v>367</v>
      </c>
      <c r="F29" s="125" t="s">
        <v>341</v>
      </c>
      <c r="G29" s="125" t="s">
        <v>501</v>
      </c>
      <c r="H29" s="125" t="s">
        <v>352</v>
      </c>
      <c r="I29" s="125" t="s">
        <v>501</v>
      </c>
      <c r="J29" s="125" t="s">
        <v>477</v>
      </c>
      <c r="K29" s="125" t="s">
        <v>501</v>
      </c>
      <c r="L29" s="125" t="s">
        <v>352</v>
      </c>
      <c r="M29" s="126" t="s">
        <v>364</v>
      </c>
      <c r="N29" s="127"/>
      <c r="O29" s="128" t="s">
        <v>728</v>
      </c>
      <c r="P29" s="97"/>
    </row>
    <row r="30" spans="1:16" ht="12.75">
      <c r="A30" s="117" t="s">
        <v>481</v>
      </c>
      <c r="B30" s="129">
        <v>12</v>
      </c>
      <c r="C30" s="118" t="s">
        <v>290</v>
      </c>
      <c r="D30" s="119" t="s">
        <v>345</v>
      </c>
      <c r="E30" s="120" t="s">
        <v>346</v>
      </c>
      <c r="F30" s="120" t="s">
        <v>482</v>
      </c>
      <c r="G30" s="120" t="s">
        <v>483</v>
      </c>
      <c r="H30" s="120" t="s">
        <v>584</v>
      </c>
      <c r="I30" s="120" t="s">
        <v>585</v>
      </c>
      <c r="J30" s="120" t="s">
        <v>586</v>
      </c>
      <c r="K30" s="120" t="s">
        <v>587</v>
      </c>
      <c r="L30" s="120" t="s">
        <v>695</v>
      </c>
      <c r="M30" s="121" t="s">
        <v>692</v>
      </c>
      <c r="N30" s="111"/>
      <c r="O30" s="112" t="s">
        <v>696</v>
      </c>
      <c r="P30" s="97"/>
    </row>
    <row r="31" spans="1:16" ht="12.75">
      <c r="A31" s="113" t="s">
        <v>118</v>
      </c>
      <c r="B31" s="122"/>
      <c r="C31" s="123" t="s">
        <v>152</v>
      </c>
      <c r="D31" s="124" t="s">
        <v>424</v>
      </c>
      <c r="E31" s="125" t="s">
        <v>363</v>
      </c>
      <c r="F31" s="125" t="s">
        <v>348</v>
      </c>
      <c r="G31" s="125" t="s">
        <v>477</v>
      </c>
      <c r="H31" s="125" t="s">
        <v>484</v>
      </c>
      <c r="I31" s="125" t="s">
        <v>485</v>
      </c>
      <c r="J31" s="125" t="s">
        <v>337</v>
      </c>
      <c r="K31" s="125" t="s">
        <v>477</v>
      </c>
      <c r="L31" s="125" t="s">
        <v>729</v>
      </c>
      <c r="M31" s="126" t="s">
        <v>729</v>
      </c>
      <c r="N31" s="127"/>
      <c r="O31" s="128" t="s">
        <v>730</v>
      </c>
      <c r="P31" s="97"/>
    </row>
    <row r="32" spans="1:16" ht="12.75">
      <c r="A32" s="117" t="s">
        <v>600</v>
      </c>
      <c r="B32" s="129">
        <v>19</v>
      </c>
      <c r="C32" s="118" t="s">
        <v>295</v>
      </c>
      <c r="D32" s="119" t="s">
        <v>342</v>
      </c>
      <c r="E32" s="120" t="s">
        <v>343</v>
      </c>
      <c r="F32" s="120" t="s">
        <v>486</v>
      </c>
      <c r="G32" s="120" t="s">
        <v>487</v>
      </c>
      <c r="H32" s="120" t="s">
        <v>601</v>
      </c>
      <c r="I32" s="120" t="s">
        <v>602</v>
      </c>
      <c r="J32" s="120" t="s">
        <v>603</v>
      </c>
      <c r="K32" s="120" t="s">
        <v>583</v>
      </c>
      <c r="L32" s="120" t="s">
        <v>697</v>
      </c>
      <c r="M32" s="121" t="s">
        <v>698</v>
      </c>
      <c r="N32" s="111"/>
      <c r="O32" s="112" t="s">
        <v>699</v>
      </c>
      <c r="P32" s="97"/>
    </row>
    <row r="33" spans="1:16" ht="12.75">
      <c r="A33" s="113" t="s">
        <v>115</v>
      </c>
      <c r="B33" s="122"/>
      <c r="C33" s="123" t="s">
        <v>186</v>
      </c>
      <c r="D33" s="124" t="s">
        <v>356</v>
      </c>
      <c r="E33" s="125" t="s">
        <v>422</v>
      </c>
      <c r="F33" s="125" t="s">
        <v>361</v>
      </c>
      <c r="G33" s="125" t="s">
        <v>504</v>
      </c>
      <c r="H33" s="125" t="s">
        <v>490</v>
      </c>
      <c r="I33" s="125" t="s">
        <v>421</v>
      </c>
      <c r="J33" s="125" t="s">
        <v>498</v>
      </c>
      <c r="K33" s="125" t="s">
        <v>605</v>
      </c>
      <c r="L33" s="125" t="s">
        <v>771</v>
      </c>
      <c r="M33" s="126" t="s">
        <v>799</v>
      </c>
      <c r="N33" s="127"/>
      <c r="O33" s="128" t="s">
        <v>731</v>
      </c>
      <c r="P33" s="97"/>
    </row>
    <row r="34" spans="1:16" ht="12.75">
      <c r="A34" s="117" t="s">
        <v>732</v>
      </c>
      <c r="B34" s="129">
        <v>28</v>
      </c>
      <c r="C34" s="118" t="s">
        <v>305</v>
      </c>
      <c r="D34" s="119" t="s">
        <v>342</v>
      </c>
      <c r="E34" s="120" t="s">
        <v>378</v>
      </c>
      <c r="F34" s="120" t="s">
        <v>339</v>
      </c>
      <c r="G34" s="120" t="s">
        <v>502</v>
      </c>
      <c r="H34" s="120" t="s">
        <v>618</v>
      </c>
      <c r="I34" s="120" t="s">
        <v>619</v>
      </c>
      <c r="J34" s="120" t="s">
        <v>620</v>
      </c>
      <c r="K34" s="120" t="s">
        <v>621</v>
      </c>
      <c r="L34" s="120" t="s">
        <v>733</v>
      </c>
      <c r="M34" s="121" t="s">
        <v>734</v>
      </c>
      <c r="N34" s="111"/>
      <c r="O34" s="112" t="s">
        <v>735</v>
      </c>
      <c r="P34" s="97"/>
    </row>
    <row r="35" spans="1:16" ht="12.75">
      <c r="A35" s="113" t="s">
        <v>105</v>
      </c>
      <c r="B35" s="122"/>
      <c r="C35" s="123" t="s">
        <v>202</v>
      </c>
      <c r="D35" s="124" t="s">
        <v>367</v>
      </c>
      <c r="E35" s="125" t="s">
        <v>377</v>
      </c>
      <c r="F35" s="125" t="s">
        <v>367</v>
      </c>
      <c r="G35" s="125" t="s">
        <v>337</v>
      </c>
      <c r="H35" s="125" t="s">
        <v>362</v>
      </c>
      <c r="I35" s="125" t="s">
        <v>399</v>
      </c>
      <c r="J35" s="125" t="s">
        <v>341</v>
      </c>
      <c r="K35" s="125" t="s">
        <v>377</v>
      </c>
      <c r="L35" s="125" t="s">
        <v>500</v>
      </c>
      <c r="M35" s="126" t="s">
        <v>476</v>
      </c>
      <c r="N35" s="127"/>
      <c r="O35" s="128" t="s">
        <v>736</v>
      </c>
      <c r="P35" s="97"/>
    </row>
    <row r="36" spans="1:16" ht="12.75">
      <c r="A36" s="117" t="s">
        <v>737</v>
      </c>
      <c r="B36" s="129">
        <v>24</v>
      </c>
      <c r="C36" s="118" t="s">
        <v>300</v>
      </c>
      <c r="D36" s="119" t="s">
        <v>369</v>
      </c>
      <c r="E36" s="120" t="s">
        <v>370</v>
      </c>
      <c r="F36" s="120" t="s">
        <v>507</v>
      </c>
      <c r="G36" s="120" t="s">
        <v>508</v>
      </c>
      <c r="H36" s="120" t="s">
        <v>610</v>
      </c>
      <c r="I36" s="120" t="s">
        <v>611</v>
      </c>
      <c r="J36" s="120" t="s">
        <v>612</v>
      </c>
      <c r="K36" s="120" t="s">
        <v>613</v>
      </c>
      <c r="L36" s="120" t="s">
        <v>707</v>
      </c>
      <c r="M36" s="121" t="s">
        <v>708</v>
      </c>
      <c r="N36" s="111"/>
      <c r="O36" s="112" t="s">
        <v>709</v>
      </c>
      <c r="P36" s="97"/>
    </row>
    <row r="37" spans="1:16" ht="12.75">
      <c r="A37" s="113" t="s">
        <v>124</v>
      </c>
      <c r="B37" s="122"/>
      <c r="C37" s="123" t="s">
        <v>58</v>
      </c>
      <c r="D37" s="124" t="s">
        <v>415</v>
      </c>
      <c r="E37" s="125" t="s">
        <v>379</v>
      </c>
      <c r="F37" s="125" t="s">
        <v>364</v>
      </c>
      <c r="G37" s="125" t="s">
        <v>495</v>
      </c>
      <c r="H37" s="125" t="s">
        <v>364</v>
      </c>
      <c r="I37" s="125" t="s">
        <v>627</v>
      </c>
      <c r="J37" s="125" t="s">
        <v>627</v>
      </c>
      <c r="K37" s="125" t="s">
        <v>628</v>
      </c>
      <c r="L37" s="125" t="s">
        <v>337</v>
      </c>
      <c r="M37" s="126" t="s">
        <v>500</v>
      </c>
      <c r="N37" s="127"/>
      <c r="O37" s="128" t="s">
        <v>738</v>
      </c>
      <c r="P37" s="97"/>
    </row>
    <row r="38" spans="1:16" ht="12.75">
      <c r="A38" s="117" t="s">
        <v>622</v>
      </c>
      <c r="B38" s="129">
        <v>26</v>
      </c>
      <c r="C38" s="118" t="s">
        <v>303</v>
      </c>
      <c r="D38" s="119" t="s">
        <v>372</v>
      </c>
      <c r="E38" s="120" t="s">
        <v>373</v>
      </c>
      <c r="F38" s="120" t="s">
        <v>510</v>
      </c>
      <c r="G38" s="120" t="s">
        <v>511</v>
      </c>
      <c r="H38" s="120" t="s">
        <v>623</v>
      </c>
      <c r="I38" s="120" t="s">
        <v>632</v>
      </c>
      <c r="J38" s="120" t="s">
        <v>624</v>
      </c>
      <c r="K38" s="120" t="s">
        <v>625</v>
      </c>
      <c r="L38" s="120" t="s">
        <v>739</v>
      </c>
      <c r="M38" s="121" t="s">
        <v>708</v>
      </c>
      <c r="N38" s="111"/>
      <c r="O38" s="112" t="s">
        <v>740</v>
      </c>
      <c r="P38" s="97"/>
    </row>
    <row r="39" spans="1:16" ht="12.75">
      <c r="A39" s="113" t="s">
        <v>124</v>
      </c>
      <c r="B39" s="122"/>
      <c r="C39" s="123" t="s">
        <v>196</v>
      </c>
      <c r="D39" s="124" t="s">
        <v>391</v>
      </c>
      <c r="E39" s="125" t="s">
        <v>427</v>
      </c>
      <c r="F39" s="125" t="s">
        <v>388</v>
      </c>
      <c r="G39" s="125" t="s">
        <v>512</v>
      </c>
      <c r="H39" s="125" t="s">
        <v>375</v>
      </c>
      <c r="I39" s="125" t="s">
        <v>626</v>
      </c>
      <c r="J39" s="125" t="s">
        <v>626</v>
      </c>
      <c r="K39" s="125" t="s">
        <v>626</v>
      </c>
      <c r="L39" s="125" t="s">
        <v>652</v>
      </c>
      <c r="M39" s="126" t="s">
        <v>500</v>
      </c>
      <c r="N39" s="127"/>
      <c r="O39" s="128" t="s">
        <v>741</v>
      </c>
      <c r="P39" s="97"/>
    </row>
    <row r="40" spans="1:16" ht="12.75">
      <c r="A40" s="117" t="s">
        <v>349</v>
      </c>
      <c r="B40" s="129">
        <v>27</v>
      </c>
      <c r="C40" s="118" t="s">
        <v>304</v>
      </c>
      <c r="D40" s="119" t="s">
        <v>365</v>
      </c>
      <c r="E40" s="120" t="s">
        <v>366</v>
      </c>
      <c r="F40" s="120" t="s">
        <v>505</v>
      </c>
      <c r="G40" s="120" t="s">
        <v>506</v>
      </c>
      <c r="H40" s="120" t="s">
        <v>629</v>
      </c>
      <c r="I40" s="120" t="s">
        <v>630</v>
      </c>
      <c r="J40" s="120" t="s">
        <v>631</v>
      </c>
      <c r="K40" s="120" t="s">
        <v>265</v>
      </c>
      <c r="L40" s="120" t="s">
        <v>707</v>
      </c>
      <c r="M40" s="121" t="s">
        <v>742</v>
      </c>
      <c r="N40" s="111"/>
      <c r="O40" s="112" t="s">
        <v>743</v>
      </c>
      <c r="P40" s="97"/>
    </row>
    <row r="41" spans="1:16" ht="12.75">
      <c r="A41" s="113" t="s">
        <v>105</v>
      </c>
      <c r="B41" s="122"/>
      <c r="C41" s="123" t="s">
        <v>199</v>
      </c>
      <c r="D41" s="124" t="s">
        <v>386</v>
      </c>
      <c r="E41" s="125" t="s">
        <v>396</v>
      </c>
      <c r="F41" s="125" t="s">
        <v>379</v>
      </c>
      <c r="G41" s="125" t="s">
        <v>348</v>
      </c>
      <c r="H41" s="125" t="s">
        <v>534</v>
      </c>
      <c r="I41" s="125" t="s">
        <v>521</v>
      </c>
      <c r="J41" s="125" t="s">
        <v>353</v>
      </c>
      <c r="K41" s="125" t="s">
        <v>353</v>
      </c>
      <c r="L41" s="125" t="s">
        <v>484</v>
      </c>
      <c r="M41" s="126" t="s">
        <v>652</v>
      </c>
      <c r="N41" s="127"/>
      <c r="O41" s="128" t="s">
        <v>744</v>
      </c>
      <c r="P41" s="97"/>
    </row>
    <row r="42" spans="1:16" ht="12.75">
      <c r="A42" s="117" t="s">
        <v>745</v>
      </c>
      <c r="B42" s="129">
        <v>15</v>
      </c>
      <c r="C42" s="118" t="s">
        <v>292</v>
      </c>
      <c r="D42" s="119" t="s">
        <v>354</v>
      </c>
      <c r="E42" s="120" t="s">
        <v>355</v>
      </c>
      <c r="F42" s="120" t="s">
        <v>491</v>
      </c>
      <c r="G42" s="120" t="s">
        <v>492</v>
      </c>
      <c r="H42" s="120" t="s">
        <v>592</v>
      </c>
      <c r="I42" s="120" t="s">
        <v>592</v>
      </c>
      <c r="J42" s="120" t="s">
        <v>593</v>
      </c>
      <c r="K42" s="120" t="s">
        <v>594</v>
      </c>
      <c r="L42" s="120" t="s">
        <v>701</v>
      </c>
      <c r="M42" s="121" t="s">
        <v>702</v>
      </c>
      <c r="N42" s="111"/>
      <c r="O42" s="112" t="s">
        <v>703</v>
      </c>
      <c r="P42" s="97"/>
    </row>
    <row r="43" spans="1:16" ht="12.75">
      <c r="A43" s="113" t="s">
        <v>115</v>
      </c>
      <c r="B43" s="122"/>
      <c r="C43" s="123" t="s">
        <v>126</v>
      </c>
      <c r="D43" s="124" t="s">
        <v>426</v>
      </c>
      <c r="E43" s="125" t="s">
        <v>385</v>
      </c>
      <c r="F43" s="125" t="s">
        <v>426</v>
      </c>
      <c r="G43" s="125" t="s">
        <v>513</v>
      </c>
      <c r="H43" s="125" t="s">
        <v>645</v>
      </c>
      <c r="I43" s="125" t="s">
        <v>645</v>
      </c>
      <c r="J43" s="125" t="s">
        <v>646</v>
      </c>
      <c r="K43" s="125" t="s">
        <v>344</v>
      </c>
      <c r="L43" s="125" t="s">
        <v>772</v>
      </c>
      <c r="M43" s="126" t="s">
        <v>746</v>
      </c>
      <c r="N43" s="127"/>
      <c r="O43" s="128" t="s">
        <v>747</v>
      </c>
      <c r="P43" s="97"/>
    </row>
    <row r="44" spans="1:16" ht="12.75">
      <c r="A44" s="117" t="s">
        <v>773</v>
      </c>
      <c r="B44" s="129">
        <v>33</v>
      </c>
      <c r="C44" s="118" t="s">
        <v>310</v>
      </c>
      <c r="D44" s="119" t="s">
        <v>393</v>
      </c>
      <c r="E44" s="120" t="s">
        <v>394</v>
      </c>
      <c r="F44" s="120" t="s">
        <v>517</v>
      </c>
      <c r="G44" s="120" t="s">
        <v>518</v>
      </c>
      <c r="H44" s="120" t="s">
        <v>633</v>
      </c>
      <c r="I44" s="120" t="s">
        <v>634</v>
      </c>
      <c r="J44" s="120" t="s">
        <v>635</v>
      </c>
      <c r="K44" s="120" t="s">
        <v>636</v>
      </c>
      <c r="L44" s="120" t="s">
        <v>774</v>
      </c>
      <c r="M44" s="121" t="s">
        <v>800</v>
      </c>
      <c r="N44" s="111"/>
      <c r="O44" s="112" t="s">
        <v>801</v>
      </c>
      <c r="P44" s="97"/>
    </row>
    <row r="45" spans="1:16" ht="12.75">
      <c r="A45" s="113" t="s">
        <v>103</v>
      </c>
      <c r="B45" s="122"/>
      <c r="C45" s="123" t="s">
        <v>143</v>
      </c>
      <c r="D45" s="124" t="s">
        <v>430</v>
      </c>
      <c r="E45" s="125" t="s">
        <v>395</v>
      </c>
      <c r="F45" s="125" t="s">
        <v>534</v>
      </c>
      <c r="G45" s="125" t="s">
        <v>381</v>
      </c>
      <c r="H45" s="125" t="s">
        <v>353</v>
      </c>
      <c r="I45" s="125" t="s">
        <v>353</v>
      </c>
      <c r="J45" s="125" t="s">
        <v>347</v>
      </c>
      <c r="K45" s="125" t="s">
        <v>386</v>
      </c>
      <c r="L45" s="125" t="s">
        <v>347</v>
      </c>
      <c r="M45" s="126" t="s">
        <v>348</v>
      </c>
      <c r="N45" s="127"/>
      <c r="O45" s="128" t="s">
        <v>802</v>
      </c>
      <c r="P45" s="97"/>
    </row>
    <row r="46" spans="1:16" ht="12.75">
      <c r="A46" s="117" t="s">
        <v>775</v>
      </c>
      <c r="B46" s="129">
        <v>34</v>
      </c>
      <c r="C46" s="118" t="s">
        <v>311</v>
      </c>
      <c r="D46" s="119" t="s">
        <v>389</v>
      </c>
      <c r="E46" s="120" t="s">
        <v>390</v>
      </c>
      <c r="F46" s="120" t="s">
        <v>519</v>
      </c>
      <c r="G46" s="120" t="s">
        <v>520</v>
      </c>
      <c r="H46" s="120" t="s">
        <v>637</v>
      </c>
      <c r="I46" s="120" t="s">
        <v>638</v>
      </c>
      <c r="J46" s="120" t="s">
        <v>639</v>
      </c>
      <c r="K46" s="120" t="s">
        <v>640</v>
      </c>
      <c r="L46" s="120" t="s">
        <v>776</v>
      </c>
      <c r="M46" s="121" t="s">
        <v>777</v>
      </c>
      <c r="N46" s="111"/>
      <c r="O46" s="112" t="s">
        <v>778</v>
      </c>
      <c r="P46" s="97"/>
    </row>
    <row r="47" spans="1:16" ht="12.75">
      <c r="A47" s="113" t="s">
        <v>118</v>
      </c>
      <c r="B47" s="122"/>
      <c r="C47" s="123" t="s">
        <v>150</v>
      </c>
      <c r="D47" s="124" t="s">
        <v>411</v>
      </c>
      <c r="E47" s="125" t="s">
        <v>411</v>
      </c>
      <c r="F47" s="125" t="s">
        <v>405</v>
      </c>
      <c r="G47" s="125" t="s">
        <v>521</v>
      </c>
      <c r="H47" s="125" t="s">
        <v>392</v>
      </c>
      <c r="I47" s="125" t="s">
        <v>404</v>
      </c>
      <c r="J47" s="125" t="s">
        <v>363</v>
      </c>
      <c r="K47" s="125" t="s">
        <v>374</v>
      </c>
      <c r="L47" s="125" t="s">
        <v>387</v>
      </c>
      <c r="M47" s="126" t="s">
        <v>374</v>
      </c>
      <c r="N47" s="127"/>
      <c r="O47" s="128" t="s">
        <v>779</v>
      </c>
      <c r="P47" s="97"/>
    </row>
    <row r="48" spans="1:16" ht="12.75">
      <c r="A48" s="117" t="s">
        <v>780</v>
      </c>
      <c r="B48" s="129">
        <v>20</v>
      </c>
      <c r="C48" s="118" t="s">
        <v>296</v>
      </c>
      <c r="D48" s="119" t="s">
        <v>357</v>
      </c>
      <c r="E48" s="120" t="s">
        <v>358</v>
      </c>
      <c r="F48" s="120" t="s">
        <v>493</v>
      </c>
      <c r="G48" s="120" t="s">
        <v>494</v>
      </c>
      <c r="H48" s="120" t="s">
        <v>614</v>
      </c>
      <c r="I48" s="120" t="s">
        <v>615</v>
      </c>
      <c r="J48" s="120" t="s">
        <v>616</v>
      </c>
      <c r="K48" s="120" t="s">
        <v>617</v>
      </c>
      <c r="L48" s="120" t="s">
        <v>710</v>
      </c>
      <c r="M48" s="121" t="s">
        <v>711</v>
      </c>
      <c r="N48" s="111"/>
      <c r="O48" s="112" t="s">
        <v>712</v>
      </c>
      <c r="P48" s="97"/>
    </row>
    <row r="49" spans="1:16" ht="12.75">
      <c r="A49" s="113" t="s">
        <v>124</v>
      </c>
      <c r="B49" s="122"/>
      <c r="C49" s="123" t="s">
        <v>58</v>
      </c>
      <c r="D49" s="124" t="s">
        <v>428</v>
      </c>
      <c r="E49" s="125" t="s">
        <v>429</v>
      </c>
      <c r="F49" s="125" t="s">
        <v>429</v>
      </c>
      <c r="G49" s="125" t="s">
        <v>514</v>
      </c>
      <c r="H49" s="125" t="s">
        <v>376</v>
      </c>
      <c r="I49" s="125" t="s">
        <v>641</v>
      </c>
      <c r="J49" s="125" t="s">
        <v>647</v>
      </c>
      <c r="K49" s="125" t="s">
        <v>429</v>
      </c>
      <c r="L49" s="125" t="s">
        <v>364</v>
      </c>
      <c r="M49" s="126" t="s">
        <v>388</v>
      </c>
      <c r="N49" s="127"/>
      <c r="O49" s="128" t="s">
        <v>748</v>
      </c>
      <c r="P49" s="97"/>
    </row>
    <row r="50" spans="1:16" ht="12.75">
      <c r="A50" s="117" t="s">
        <v>781</v>
      </c>
      <c r="B50" s="129">
        <v>36</v>
      </c>
      <c r="C50" s="118" t="s">
        <v>313</v>
      </c>
      <c r="D50" s="119" t="s">
        <v>408</v>
      </c>
      <c r="E50" s="120" t="s">
        <v>409</v>
      </c>
      <c r="F50" s="120" t="s">
        <v>524</v>
      </c>
      <c r="G50" s="120" t="s">
        <v>525</v>
      </c>
      <c r="H50" s="120" t="s">
        <v>642</v>
      </c>
      <c r="I50" s="120" t="s">
        <v>642</v>
      </c>
      <c r="J50" s="120" t="s">
        <v>643</v>
      </c>
      <c r="K50" s="120" t="s">
        <v>281</v>
      </c>
      <c r="L50" s="120" t="s">
        <v>782</v>
      </c>
      <c r="M50" s="121" t="s">
        <v>783</v>
      </c>
      <c r="N50" s="111"/>
      <c r="O50" s="112" t="s">
        <v>784</v>
      </c>
      <c r="P50" s="97"/>
    </row>
    <row r="51" spans="1:16" ht="12.75">
      <c r="A51" s="113" t="s">
        <v>105</v>
      </c>
      <c r="B51" s="122"/>
      <c r="C51" s="123" t="s">
        <v>199</v>
      </c>
      <c r="D51" s="124" t="s">
        <v>434</v>
      </c>
      <c r="E51" s="125" t="s">
        <v>414</v>
      </c>
      <c r="F51" s="125" t="s">
        <v>414</v>
      </c>
      <c r="G51" s="125" t="s">
        <v>404</v>
      </c>
      <c r="H51" s="125" t="s">
        <v>521</v>
      </c>
      <c r="I51" s="125" t="s">
        <v>534</v>
      </c>
      <c r="J51" s="125" t="s">
        <v>371</v>
      </c>
      <c r="K51" s="125" t="s">
        <v>380</v>
      </c>
      <c r="L51" s="125" t="s">
        <v>427</v>
      </c>
      <c r="M51" s="126" t="s">
        <v>803</v>
      </c>
      <c r="N51" s="127"/>
      <c r="O51" s="128" t="s">
        <v>786</v>
      </c>
      <c r="P51" s="97"/>
    </row>
    <row r="52" spans="1:16" ht="12.75">
      <c r="A52" s="117" t="s">
        <v>787</v>
      </c>
      <c r="B52" s="129">
        <v>37</v>
      </c>
      <c r="C52" s="118" t="s">
        <v>314</v>
      </c>
      <c r="D52" s="119" t="s">
        <v>412</v>
      </c>
      <c r="E52" s="120" t="s">
        <v>413</v>
      </c>
      <c r="F52" s="120" t="s">
        <v>526</v>
      </c>
      <c r="G52" s="120" t="s">
        <v>390</v>
      </c>
      <c r="H52" s="120" t="s">
        <v>648</v>
      </c>
      <c r="I52" s="120" t="s">
        <v>649</v>
      </c>
      <c r="J52" s="120" t="s">
        <v>650</v>
      </c>
      <c r="K52" s="120" t="s">
        <v>651</v>
      </c>
      <c r="L52" s="120" t="s">
        <v>788</v>
      </c>
      <c r="M52" s="121" t="s">
        <v>789</v>
      </c>
      <c r="N52" s="111"/>
      <c r="O52" s="112" t="s">
        <v>790</v>
      </c>
      <c r="P52" s="97"/>
    </row>
    <row r="53" spans="1:16" ht="12.75">
      <c r="A53" s="113" t="s">
        <v>105</v>
      </c>
      <c r="B53" s="122"/>
      <c r="C53" s="123" t="s">
        <v>199</v>
      </c>
      <c r="D53" s="124" t="s">
        <v>435</v>
      </c>
      <c r="E53" s="125" t="s">
        <v>410</v>
      </c>
      <c r="F53" s="125" t="s">
        <v>410</v>
      </c>
      <c r="G53" s="125" t="s">
        <v>401</v>
      </c>
      <c r="H53" s="125" t="s">
        <v>652</v>
      </c>
      <c r="I53" s="125" t="s">
        <v>652</v>
      </c>
      <c r="J53" s="125" t="s">
        <v>364</v>
      </c>
      <c r="K53" s="125" t="s">
        <v>388</v>
      </c>
      <c r="L53" s="125" t="s">
        <v>785</v>
      </c>
      <c r="M53" s="126" t="s">
        <v>353</v>
      </c>
      <c r="N53" s="127"/>
      <c r="O53" s="128" t="s">
        <v>791</v>
      </c>
      <c r="P53" s="97"/>
    </row>
    <row r="54" spans="1:16" ht="12.75">
      <c r="A54" s="117" t="s">
        <v>792</v>
      </c>
      <c r="B54" s="129">
        <v>30</v>
      </c>
      <c r="C54" s="118" t="s">
        <v>307</v>
      </c>
      <c r="D54" s="119" t="s">
        <v>397</v>
      </c>
      <c r="E54" s="120" t="s">
        <v>398</v>
      </c>
      <c r="F54" s="120" t="s">
        <v>527</v>
      </c>
      <c r="G54" s="120" t="s">
        <v>528</v>
      </c>
      <c r="H54" s="120" t="s">
        <v>654</v>
      </c>
      <c r="I54" s="120" t="s">
        <v>655</v>
      </c>
      <c r="J54" s="120" t="s">
        <v>643</v>
      </c>
      <c r="K54" s="120" t="s">
        <v>656</v>
      </c>
      <c r="L54" s="120" t="s">
        <v>793</v>
      </c>
      <c r="M54" s="121" t="s">
        <v>702</v>
      </c>
      <c r="N54" s="111" t="s">
        <v>529</v>
      </c>
      <c r="O54" s="112" t="s">
        <v>794</v>
      </c>
      <c r="P54" s="97"/>
    </row>
    <row r="55" spans="1:16" ht="12.75">
      <c r="A55" s="113" t="s">
        <v>119</v>
      </c>
      <c r="B55" s="122"/>
      <c r="C55" s="123" t="s">
        <v>153</v>
      </c>
      <c r="D55" s="124" t="s">
        <v>380</v>
      </c>
      <c r="E55" s="125" t="s">
        <v>435</v>
      </c>
      <c r="F55" s="125" t="s">
        <v>535</v>
      </c>
      <c r="G55" s="125" t="s">
        <v>530</v>
      </c>
      <c r="H55" s="125" t="s">
        <v>425</v>
      </c>
      <c r="I55" s="125" t="s">
        <v>368</v>
      </c>
      <c r="J55" s="125" t="s">
        <v>657</v>
      </c>
      <c r="K55" s="125" t="s">
        <v>384</v>
      </c>
      <c r="L55" s="125" t="s">
        <v>530</v>
      </c>
      <c r="M55" s="126" t="s">
        <v>341</v>
      </c>
      <c r="N55" s="127"/>
      <c r="O55" s="128" t="s">
        <v>795</v>
      </c>
      <c r="P55" s="97"/>
    </row>
    <row r="56" spans="1:16" ht="12.75">
      <c r="A56" s="117" t="s">
        <v>653</v>
      </c>
      <c r="B56" s="129">
        <v>38</v>
      </c>
      <c r="C56" s="118" t="s">
        <v>312</v>
      </c>
      <c r="D56" s="119" t="s">
        <v>402</v>
      </c>
      <c r="E56" s="120" t="s">
        <v>403</v>
      </c>
      <c r="F56" s="120" t="s">
        <v>515</v>
      </c>
      <c r="G56" s="120" t="s">
        <v>516</v>
      </c>
      <c r="H56" s="120" t="s">
        <v>658</v>
      </c>
      <c r="I56" s="120" t="s">
        <v>659</v>
      </c>
      <c r="J56" s="120" t="s">
        <v>660</v>
      </c>
      <c r="K56" s="120" t="s">
        <v>661</v>
      </c>
      <c r="L56" s="120" t="s">
        <v>698</v>
      </c>
      <c r="M56" s="121" t="s">
        <v>796</v>
      </c>
      <c r="N56" s="111"/>
      <c r="O56" s="112" t="s">
        <v>797</v>
      </c>
      <c r="P56" s="97"/>
    </row>
    <row r="57" spans="1:16" ht="12.75">
      <c r="A57" s="113" t="s">
        <v>104</v>
      </c>
      <c r="B57" s="122"/>
      <c r="C57" s="123" t="s">
        <v>14</v>
      </c>
      <c r="D57" s="124" t="s">
        <v>395</v>
      </c>
      <c r="E57" s="125" t="s">
        <v>407</v>
      </c>
      <c r="F57" s="125" t="s">
        <v>425</v>
      </c>
      <c r="G57" s="125" t="s">
        <v>399</v>
      </c>
      <c r="H57" s="125" t="s">
        <v>400</v>
      </c>
      <c r="I57" s="125" t="s">
        <v>535</v>
      </c>
      <c r="J57" s="125" t="s">
        <v>384</v>
      </c>
      <c r="K57" s="125" t="s">
        <v>425</v>
      </c>
      <c r="L57" s="125" t="s">
        <v>362</v>
      </c>
      <c r="M57" s="126" t="s">
        <v>384</v>
      </c>
      <c r="N57" s="127"/>
      <c r="O57" s="128" t="s">
        <v>798</v>
      </c>
      <c r="P57" s="97"/>
    </row>
    <row r="58" spans="1:16" ht="12.75" customHeight="1">
      <c r="A58" s="117"/>
      <c r="B58" s="129">
        <v>21</v>
      </c>
      <c r="C58" s="118" t="s">
        <v>297</v>
      </c>
      <c r="D58" s="119" t="s">
        <v>350</v>
      </c>
      <c r="E58" s="120" t="s">
        <v>351</v>
      </c>
      <c r="F58" s="120" t="s">
        <v>488</v>
      </c>
      <c r="G58" s="120" t="s">
        <v>489</v>
      </c>
      <c r="H58" s="120" t="s">
        <v>606</v>
      </c>
      <c r="I58" s="120" t="s">
        <v>607</v>
      </c>
      <c r="J58" s="120" t="s">
        <v>608</v>
      </c>
      <c r="K58" s="120" t="s">
        <v>609</v>
      </c>
      <c r="L58" s="120"/>
      <c r="M58" s="121"/>
      <c r="N58" s="130" t="s">
        <v>749</v>
      </c>
      <c r="O58" s="131"/>
      <c r="P58" s="97"/>
    </row>
    <row r="59" spans="1:16" ht="12.75" customHeight="1">
      <c r="A59" s="113" t="s">
        <v>124</v>
      </c>
      <c r="B59" s="122"/>
      <c r="C59" s="123" t="s">
        <v>12</v>
      </c>
      <c r="D59" s="124" t="s">
        <v>347</v>
      </c>
      <c r="E59" s="125" t="s">
        <v>387</v>
      </c>
      <c r="F59" s="125" t="s">
        <v>363</v>
      </c>
      <c r="G59" s="125" t="s">
        <v>476</v>
      </c>
      <c r="H59" s="125" t="s">
        <v>500</v>
      </c>
      <c r="I59" s="125" t="s">
        <v>500</v>
      </c>
      <c r="J59" s="125" t="s">
        <v>420</v>
      </c>
      <c r="K59" s="125" t="s">
        <v>337</v>
      </c>
      <c r="L59" s="125"/>
      <c r="M59" s="126"/>
      <c r="N59" s="132"/>
      <c r="O59" s="133"/>
      <c r="P59" s="97"/>
    </row>
    <row r="60" spans="1:16" ht="12.75" customHeight="1">
      <c r="A60" s="117"/>
      <c r="B60" s="129">
        <v>5</v>
      </c>
      <c r="C60" s="118" t="s">
        <v>280</v>
      </c>
      <c r="D60" s="119" t="s">
        <v>281</v>
      </c>
      <c r="E60" s="120" t="s">
        <v>282</v>
      </c>
      <c r="F60" s="120" t="s">
        <v>471</v>
      </c>
      <c r="G60" s="120" t="s">
        <v>472</v>
      </c>
      <c r="H60" s="120" t="s">
        <v>662</v>
      </c>
      <c r="I60" s="120" t="s">
        <v>663</v>
      </c>
      <c r="J60" s="120"/>
      <c r="K60" s="120"/>
      <c r="L60" s="120"/>
      <c r="M60" s="121"/>
      <c r="N60" s="130" t="s">
        <v>664</v>
      </c>
      <c r="O60" s="131"/>
      <c r="P60" s="97"/>
    </row>
    <row r="61" spans="1:16" ht="12.75" customHeight="1">
      <c r="A61" s="113" t="s">
        <v>115</v>
      </c>
      <c r="B61" s="122"/>
      <c r="C61" s="123" t="s">
        <v>126</v>
      </c>
      <c r="D61" s="124" t="s">
        <v>283</v>
      </c>
      <c r="E61" s="125" t="s">
        <v>283</v>
      </c>
      <c r="F61" s="125" t="s">
        <v>283</v>
      </c>
      <c r="G61" s="125" t="s">
        <v>509</v>
      </c>
      <c r="H61" s="125" t="s">
        <v>453</v>
      </c>
      <c r="I61" s="125" t="s">
        <v>473</v>
      </c>
      <c r="J61" s="125"/>
      <c r="K61" s="125"/>
      <c r="L61" s="125"/>
      <c r="M61" s="126"/>
      <c r="N61" s="132"/>
      <c r="O61" s="133"/>
      <c r="P61" s="97"/>
    </row>
    <row r="62" spans="1:16" ht="12.75" customHeight="1">
      <c r="A62" s="117"/>
      <c r="B62" s="129">
        <v>14</v>
      </c>
      <c r="C62" s="118" t="s">
        <v>291</v>
      </c>
      <c r="D62" s="119" t="s">
        <v>339</v>
      </c>
      <c r="E62" s="120" t="s">
        <v>340</v>
      </c>
      <c r="F62" s="120" t="s">
        <v>479</v>
      </c>
      <c r="G62" s="120" t="s">
        <v>480</v>
      </c>
      <c r="H62" s="120" t="s">
        <v>665</v>
      </c>
      <c r="I62" s="120"/>
      <c r="J62" s="120"/>
      <c r="K62" s="120"/>
      <c r="L62" s="120"/>
      <c r="M62" s="121"/>
      <c r="N62" s="130" t="s">
        <v>666</v>
      </c>
      <c r="O62" s="131"/>
      <c r="P62" s="97"/>
    </row>
    <row r="63" spans="1:16" ht="12.75" customHeight="1">
      <c r="A63" s="113" t="s">
        <v>117</v>
      </c>
      <c r="B63" s="122"/>
      <c r="C63" s="123" t="s">
        <v>143</v>
      </c>
      <c r="D63" s="124" t="s">
        <v>362</v>
      </c>
      <c r="E63" s="125" t="s">
        <v>341</v>
      </c>
      <c r="F63" s="125" t="s">
        <v>377</v>
      </c>
      <c r="G63" s="125" t="s">
        <v>338</v>
      </c>
      <c r="H63" s="125" t="s">
        <v>476</v>
      </c>
      <c r="I63" s="125"/>
      <c r="J63" s="125"/>
      <c r="K63" s="125"/>
      <c r="L63" s="125"/>
      <c r="M63" s="126"/>
      <c r="N63" s="132"/>
      <c r="O63" s="133"/>
      <c r="P63" s="97"/>
    </row>
    <row r="64" spans="1:16" ht="12.75" customHeight="1">
      <c r="A64" s="117"/>
      <c r="B64" s="129">
        <v>29</v>
      </c>
      <c r="C64" s="118" t="s">
        <v>306</v>
      </c>
      <c r="D64" s="119" t="s">
        <v>382</v>
      </c>
      <c r="E64" s="120" t="s">
        <v>383</v>
      </c>
      <c r="F64" s="120" t="s">
        <v>522</v>
      </c>
      <c r="G64" s="120" t="s">
        <v>523</v>
      </c>
      <c r="H64" s="120"/>
      <c r="I64" s="120"/>
      <c r="J64" s="120"/>
      <c r="K64" s="120"/>
      <c r="L64" s="120"/>
      <c r="M64" s="121"/>
      <c r="N64" s="130" t="s">
        <v>302</v>
      </c>
      <c r="O64" s="131"/>
      <c r="P64" s="97"/>
    </row>
    <row r="65" spans="1:16" ht="12.75" customHeight="1">
      <c r="A65" s="113" t="s">
        <v>104</v>
      </c>
      <c r="B65" s="122"/>
      <c r="C65" s="123" t="s">
        <v>203</v>
      </c>
      <c r="D65" s="124" t="s">
        <v>425</v>
      </c>
      <c r="E65" s="125" t="s">
        <v>399</v>
      </c>
      <c r="F65" s="125" t="s">
        <v>406</v>
      </c>
      <c r="G65" s="125" t="s">
        <v>395</v>
      </c>
      <c r="H65" s="125"/>
      <c r="I65" s="125"/>
      <c r="J65" s="125"/>
      <c r="K65" s="125"/>
      <c r="L65" s="125"/>
      <c r="M65" s="126"/>
      <c r="N65" s="132"/>
      <c r="O65" s="133"/>
      <c r="P65" s="97"/>
    </row>
    <row r="66" spans="1:16" ht="12.75" customHeight="1">
      <c r="A66" s="117"/>
      <c r="B66" s="129">
        <v>1</v>
      </c>
      <c r="C66" s="118" t="s">
        <v>264</v>
      </c>
      <c r="D66" s="119" t="s">
        <v>265</v>
      </c>
      <c r="E66" s="120" t="s">
        <v>266</v>
      </c>
      <c r="F66" s="120" t="s">
        <v>536</v>
      </c>
      <c r="G66" s="120"/>
      <c r="H66" s="120"/>
      <c r="I66" s="120"/>
      <c r="J66" s="120"/>
      <c r="K66" s="120"/>
      <c r="L66" s="120"/>
      <c r="M66" s="121"/>
      <c r="N66" s="130" t="s">
        <v>537</v>
      </c>
      <c r="O66" s="131"/>
      <c r="P66" s="97"/>
    </row>
    <row r="67" spans="1:16" ht="12.75" customHeight="1">
      <c r="A67" s="113" t="s">
        <v>115</v>
      </c>
      <c r="B67" s="122"/>
      <c r="C67" s="123" t="s">
        <v>160</v>
      </c>
      <c r="D67" s="124" t="s">
        <v>262</v>
      </c>
      <c r="E67" s="125" t="s">
        <v>267</v>
      </c>
      <c r="F67" s="125" t="s">
        <v>261</v>
      </c>
      <c r="G67" s="125"/>
      <c r="H67" s="125"/>
      <c r="I67" s="125"/>
      <c r="J67" s="125"/>
      <c r="K67" s="125"/>
      <c r="L67" s="125"/>
      <c r="M67" s="126"/>
      <c r="N67" s="132"/>
      <c r="O67" s="133"/>
      <c r="P67" s="97"/>
    </row>
    <row r="68" spans="1:16" ht="12.75" customHeight="1">
      <c r="A68" s="117"/>
      <c r="B68" s="129">
        <v>17</v>
      </c>
      <c r="C68" s="118" t="s">
        <v>276</v>
      </c>
      <c r="D68" s="119" t="s">
        <v>277</v>
      </c>
      <c r="E68" s="120" t="s">
        <v>278</v>
      </c>
      <c r="F68" s="120" t="s">
        <v>538</v>
      </c>
      <c r="G68" s="120"/>
      <c r="H68" s="120"/>
      <c r="I68" s="120"/>
      <c r="J68" s="120"/>
      <c r="K68" s="120"/>
      <c r="L68" s="120"/>
      <c r="M68" s="121"/>
      <c r="N68" s="130" t="s">
        <v>539</v>
      </c>
      <c r="O68" s="131"/>
      <c r="P68" s="97"/>
    </row>
    <row r="69" spans="1:16" ht="12.75" customHeight="1">
      <c r="A69" s="113" t="s">
        <v>55</v>
      </c>
      <c r="B69" s="122"/>
      <c r="C69" s="123" t="s">
        <v>161</v>
      </c>
      <c r="D69" s="124" t="s">
        <v>279</v>
      </c>
      <c r="E69" s="125" t="s">
        <v>279</v>
      </c>
      <c r="F69" s="125" t="s">
        <v>274</v>
      </c>
      <c r="G69" s="125"/>
      <c r="H69" s="125"/>
      <c r="I69" s="125"/>
      <c r="J69" s="125"/>
      <c r="K69" s="125"/>
      <c r="L69" s="125"/>
      <c r="M69" s="126"/>
      <c r="N69" s="132"/>
      <c r="O69" s="133"/>
      <c r="P69" s="97"/>
    </row>
    <row r="70" spans="1:16" ht="12.75" customHeight="1">
      <c r="A70" s="117"/>
      <c r="B70" s="129">
        <v>22</v>
      </c>
      <c r="C70" s="118" t="s">
        <v>298</v>
      </c>
      <c r="D70" s="119" t="s">
        <v>418</v>
      </c>
      <c r="E70" s="120" t="s">
        <v>419</v>
      </c>
      <c r="F70" s="120"/>
      <c r="G70" s="120"/>
      <c r="H70" s="120"/>
      <c r="I70" s="120"/>
      <c r="J70" s="120"/>
      <c r="K70" s="120"/>
      <c r="L70" s="120"/>
      <c r="M70" s="121"/>
      <c r="N70" s="130" t="s">
        <v>302</v>
      </c>
      <c r="O70" s="131"/>
      <c r="P70" s="97"/>
    </row>
    <row r="71" spans="1:16" ht="12.75" customHeight="1">
      <c r="A71" s="113" t="s">
        <v>119</v>
      </c>
      <c r="B71" s="122"/>
      <c r="C71" s="123" t="s">
        <v>148</v>
      </c>
      <c r="D71" s="124" t="s">
        <v>420</v>
      </c>
      <c r="E71" s="125" t="s">
        <v>337</v>
      </c>
      <c r="F71" s="125"/>
      <c r="G71" s="125"/>
      <c r="H71" s="125"/>
      <c r="I71" s="125"/>
      <c r="J71" s="125"/>
      <c r="K71" s="125"/>
      <c r="L71" s="125"/>
      <c r="M71" s="126"/>
      <c r="N71" s="132"/>
      <c r="O71" s="133"/>
      <c r="P71" s="97"/>
    </row>
    <row r="72" spans="1:16" ht="12.75" customHeight="1">
      <c r="A72" s="117"/>
      <c r="B72" s="129">
        <v>31</v>
      </c>
      <c r="C72" s="118" t="s">
        <v>308</v>
      </c>
      <c r="D72" s="119" t="s">
        <v>431</v>
      </c>
      <c r="E72" s="120" t="s">
        <v>432</v>
      </c>
      <c r="F72" s="120"/>
      <c r="G72" s="120"/>
      <c r="H72" s="120"/>
      <c r="I72" s="120"/>
      <c r="J72" s="120"/>
      <c r="K72" s="120"/>
      <c r="L72" s="120"/>
      <c r="M72" s="121"/>
      <c r="N72" s="130" t="s">
        <v>433</v>
      </c>
      <c r="O72" s="131"/>
      <c r="P72" s="97"/>
    </row>
    <row r="73" spans="1:16" ht="12.75" customHeight="1">
      <c r="A73" s="113" t="s">
        <v>119</v>
      </c>
      <c r="B73" s="122"/>
      <c r="C73" s="123" t="s">
        <v>148</v>
      </c>
      <c r="D73" s="124" t="s">
        <v>401</v>
      </c>
      <c r="E73" s="125" t="s">
        <v>430</v>
      </c>
      <c r="F73" s="125"/>
      <c r="G73" s="125"/>
      <c r="H73" s="125"/>
      <c r="I73" s="125"/>
      <c r="J73" s="125"/>
      <c r="K73" s="125"/>
      <c r="L73" s="125"/>
      <c r="M73" s="126"/>
      <c r="N73" s="132"/>
      <c r="O73" s="133"/>
      <c r="P73" s="97"/>
    </row>
    <row r="74" spans="1:16" ht="12.75" customHeight="1">
      <c r="A74" s="117"/>
      <c r="B74" s="129">
        <v>16</v>
      </c>
      <c r="C74" s="118" t="s">
        <v>293</v>
      </c>
      <c r="D74" s="119" t="s">
        <v>436</v>
      </c>
      <c r="E74" s="120"/>
      <c r="F74" s="120"/>
      <c r="G74" s="120"/>
      <c r="H74" s="120"/>
      <c r="I74" s="120"/>
      <c r="J74" s="120"/>
      <c r="K74" s="120"/>
      <c r="L74" s="120"/>
      <c r="M74" s="121"/>
      <c r="N74" s="130" t="s">
        <v>433</v>
      </c>
      <c r="O74" s="131"/>
      <c r="P74" s="97"/>
    </row>
    <row r="75" spans="1:16" ht="12.75" customHeight="1">
      <c r="A75" s="113" t="s">
        <v>119</v>
      </c>
      <c r="B75" s="122"/>
      <c r="C75" s="123" t="s">
        <v>148</v>
      </c>
      <c r="D75" s="124" t="s">
        <v>379</v>
      </c>
      <c r="E75" s="125"/>
      <c r="F75" s="125"/>
      <c r="G75" s="125"/>
      <c r="H75" s="125"/>
      <c r="I75" s="125"/>
      <c r="J75" s="125"/>
      <c r="K75" s="125"/>
      <c r="L75" s="125"/>
      <c r="M75" s="126"/>
      <c r="N75" s="132"/>
      <c r="O75" s="133"/>
      <c r="P75" s="97"/>
    </row>
    <row r="76" spans="1:16" ht="12.75" customHeight="1">
      <c r="A76" s="117"/>
      <c r="B76" s="129">
        <v>32</v>
      </c>
      <c r="C76" s="118" t="s">
        <v>309</v>
      </c>
      <c r="D76" s="119" t="s">
        <v>437</v>
      </c>
      <c r="E76" s="120"/>
      <c r="F76" s="120"/>
      <c r="G76" s="120"/>
      <c r="H76" s="120"/>
      <c r="I76" s="120"/>
      <c r="J76" s="120"/>
      <c r="K76" s="120"/>
      <c r="L76" s="120"/>
      <c r="M76" s="121"/>
      <c r="N76" s="130" t="s">
        <v>438</v>
      </c>
      <c r="O76" s="131"/>
      <c r="P76" s="97"/>
    </row>
    <row r="77" spans="1:16" ht="12.75" customHeight="1">
      <c r="A77" s="113" t="s">
        <v>105</v>
      </c>
      <c r="B77" s="122"/>
      <c r="C77" s="123" t="s">
        <v>149</v>
      </c>
      <c r="D77" s="124" t="s">
        <v>439</v>
      </c>
      <c r="E77" s="125"/>
      <c r="F77" s="125"/>
      <c r="G77" s="125"/>
      <c r="H77" s="125"/>
      <c r="I77" s="125"/>
      <c r="J77" s="125"/>
      <c r="K77" s="125"/>
      <c r="L77" s="125"/>
      <c r="M77" s="126"/>
      <c r="N77" s="132"/>
      <c r="O77" s="133"/>
      <c r="P77" s="97"/>
    </row>
    <row r="78" spans="1:16" ht="12.75" customHeight="1">
      <c r="A78" s="117"/>
      <c r="B78" s="129">
        <v>25</v>
      </c>
      <c r="C78" s="118" t="s">
        <v>301</v>
      </c>
      <c r="D78" s="119"/>
      <c r="E78" s="120"/>
      <c r="F78" s="120"/>
      <c r="G78" s="120"/>
      <c r="H78" s="120"/>
      <c r="I78" s="120"/>
      <c r="J78" s="120"/>
      <c r="K78" s="120"/>
      <c r="L78" s="120"/>
      <c r="M78" s="121"/>
      <c r="N78" s="130" t="s">
        <v>302</v>
      </c>
      <c r="O78" s="131"/>
      <c r="P78" s="97"/>
    </row>
    <row r="79" spans="1:16" ht="12.75" customHeight="1">
      <c r="A79" s="113" t="s">
        <v>105</v>
      </c>
      <c r="B79" s="122"/>
      <c r="C79" s="123" t="s">
        <v>192</v>
      </c>
      <c r="D79" s="124"/>
      <c r="E79" s="125"/>
      <c r="F79" s="125"/>
      <c r="G79" s="125"/>
      <c r="H79" s="125"/>
      <c r="I79" s="125"/>
      <c r="J79" s="125"/>
      <c r="K79" s="125"/>
      <c r="L79" s="125"/>
      <c r="M79" s="126"/>
      <c r="N79" s="132"/>
      <c r="O79" s="133"/>
      <c r="P79" s="97"/>
    </row>
    <row r="80" spans="1:16" ht="8.25" customHeight="1">
      <c r="A80" s="178"/>
      <c r="B80" s="179"/>
      <c r="C80" s="180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2"/>
      <c r="O80" s="183"/>
      <c r="P80" s="97"/>
    </row>
    <row r="81" spans="1:16" ht="14.25">
      <c r="A81" s="18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97"/>
    </row>
    <row r="82" spans="1:16" ht="12.75">
      <c r="A82" s="202"/>
      <c r="B82" s="202"/>
      <c r="C82" s="202"/>
      <c r="D82" s="202"/>
      <c r="E82" s="202"/>
      <c r="F82" s="202"/>
      <c r="G82" s="202"/>
      <c r="H82" s="134"/>
      <c r="I82" s="134"/>
      <c r="J82" s="134"/>
      <c r="K82" s="134"/>
      <c r="L82" s="134"/>
      <c r="M82" s="134"/>
      <c r="N82" s="134"/>
      <c r="O82" s="134"/>
      <c r="P82" s="97"/>
    </row>
    <row r="83" spans="1:16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97"/>
    </row>
    <row r="84" spans="1:16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97"/>
    </row>
    <row r="85" spans="1:16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97"/>
    </row>
    <row r="86" spans="1:16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97"/>
    </row>
    <row r="87" spans="1:16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97"/>
    </row>
    <row r="88" spans="1:16" ht="12.7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97"/>
    </row>
    <row r="89" spans="1:16" ht="12.7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97"/>
    </row>
    <row r="90" spans="1:16" ht="12.7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97"/>
    </row>
    <row r="91" spans="1:16" ht="12.7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97"/>
    </row>
    <row r="92" spans="1:16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97"/>
    </row>
    <row r="93" spans="1:16" ht="12.7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97"/>
    </row>
    <row r="94" spans="1:16" ht="12.7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97"/>
    </row>
    <row r="95" spans="1:16" ht="12.7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97"/>
    </row>
    <row r="96" spans="1:16" ht="12.7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97"/>
    </row>
    <row r="97" spans="1:16" ht="12.7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97"/>
    </row>
    <row r="98" spans="1:16" ht="12.7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97"/>
    </row>
    <row r="99" ht="12.75">
      <c r="P99" s="97"/>
    </row>
    <row r="100" ht="12.75">
      <c r="P100" s="97"/>
    </row>
    <row r="101" ht="12.75">
      <c r="P101" s="97"/>
    </row>
    <row r="102" ht="12.75">
      <c r="P102" s="97"/>
    </row>
    <row r="103" ht="12.75">
      <c r="P103" s="97"/>
    </row>
    <row r="104" ht="12.75">
      <c r="P104" s="97"/>
    </row>
    <row r="105" ht="12.75">
      <c r="P105" s="97"/>
    </row>
    <row r="106" ht="12.75">
      <c r="P106" s="97"/>
    </row>
    <row r="107" ht="12.75">
      <c r="P107" s="97"/>
    </row>
    <row r="108" ht="12.75">
      <c r="P108" s="97"/>
    </row>
  </sheetData>
  <sheetProtection/>
  <mergeCells count="5">
    <mergeCell ref="D6:M6"/>
    <mergeCell ref="A82:G82"/>
    <mergeCell ref="A2:O2"/>
    <mergeCell ref="A3:O3"/>
    <mergeCell ref="A4:O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7" customWidth="1"/>
    <col min="9" max="9" width="9.57421875" style="21" customWidth="1"/>
  </cols>
  <sheetData>
    <row r="1" ht="15">
      <c r="F1" s="54" t="str">
        <f>Startlist!$F1</f>
        <v> </v>
      </c>
    </row>
    <row r="2" ht="15.75">
      <c r="F2" s="1" t="str">
        <f>Startlist!$F2</f>
        <v>TALLINNA RALLI 2014</v>
      </c>
    </row>
    <row r="3" ht="15">
      <c r="F3" s="54" t="str">
        <f>Startlist!$F3</f>
        <v>09.- 10. mai 2014</v>
      </c>
    </row>
    <row r="4" spans="6:8" ht="15">
      <c r="F4" s="54" t="str">
        <f>Startlist!$F4</f>
        <v>Harjumaa</v>
      </c>
      <c r="H4" s="26"/>
    </row>
    <row r="5" spans="4:10" ht="15.75">
      <c r="D5" s="185"/>
      <c r="E5" s="185"/>
      <c r="F5" s="1"/>
      <c r="G5" s="185"/>
      <c r="H5" s="26"/>
      <c r="J5" s="185"/>
    </row>
    <row r="6" spans="1:10" ht="15.75">
      <c r="A6" s="11" t="s">
        <v>71</v>
      </c>
      <c r="D6" s="185"/>
      <c r="E6" s="185"/>
      <c r="F6" s="1"/>
      <c r="G6" s="185"/>
      <c r="H6" s="26"/>
      <c r="I6" s="46" t="s">
        <v>804</v>
      </c>
      <c r="J6" s="185"/>
    </row>
    <row r="7" spans="1:10" ht="12.75">
      <c r="A7" s="33"/>
      <c r="B7" s="34" t="s">
        <v>92</v>
      </c>
      <c r="C7" s="35" t="s">
        <v>75</v>
      </c>
      <c r="D7" s="186" t="s">
        <v>76</v>
      </c>
      <c r="E7" s="186" t="s">
        <v>77</v>
      </c>
      <c r="F7" s="36" t="s">
        <v>78</v>
      </c>
      <c r="G7" s="186" t="s">
        <v>79</v>
      </c>
      <c r="H7" s="37" t="s">
        <v>80</v>
      </c>
      <c r="I7" s="38" t="s">
        <v>72</v>
      </c>
      <c r="J7" s="185"/>
    </row>
    <row r="8" spans="1:10" s="4" customFormat="1" ht="15" customHeight="1">
      <c r="A8" s="22" t="s">
        <v>220</v>
      </c>
      <c r="B8" s="22" t="s">
        <v>805</v>
      </c>
      <c r="C8" s="23" t="s">
        <v>115</v>
      </c>
      <c r="D8" s="187" t="s">
        <v>141</v>
      </c>
      <c r="E8" s="187" t="s">
        <v>142</v>
      </c>
      <c r="F8" s="23" t="s">
        <v>107</v>
      </c>
      <c r="G8" s="187" t="s">
        <v>1</v>
      </c>
      <c r="H8" s="28" t="s">
        <v>126</v>
      </c>
      <c r="I8" s="30" t="s">
        <v>715</v>
      </c>
      <c r="J8" s="188"/>
    </row>
    <row r="9" spans="1:10" ht="15" customHeight="1">
      <c r="A9" s="50" t="s">
        <v>221</v>
      </c>
      <c r="B9" s="50" t="s">
        <v>806</v>
      </c>
      <c r="C9" s="51" t="s">
        <v>55</v>
      </c>
      <c r="D9" s="189" t="s">
        <v>127</v>
      </c>
      <c r="E9" s="189" t="s">
        <v>128</v>
      </c>
      <c r="F9" s="51" t="s">
        <v>107</v>
      </c>
      <c r="G9" s="189" t="s">
        <v>0</v>
      </c>
      <c r="H9" s="52" t="s">
        <v>161</v>
      </c>
      <c r="I9" s="53" t="s">
        <v>716</v>
      </c>
      <c r="J9" s="185"/>
    </row>
    <row r="10" spans="1:10" ht="15" customHeight="1">
      <c r="A10" s="50" t="s">
        <v>222</v>
      </c>
      <c r="B10" s="50" t="s">
        <v>807</v>
      </c>
      <c r="C10" s="51" t="s">
        <v>115</v>
      </c>
      <c r="D10" s="189" t="s">
        <v>162</v>
      </c>
      <c r="E10" s="189" t="s">
        <v>163</v>
      </c>
      <c r="F10" s="51" t="s">
        <v>107</v>
      </c>
      <c r="G10" s="189" t="s">
        <v>10</v>
      </c>
      <c r="H10" s="52" t="s">
        <v>126</v>
      </c>
      <c r="I10" s="53" t="s">
        <v>717</v>
      </c>
      <c r="J10" s="185"/>
    </row>
    <row r="11" spans="1:10" ht="15" customHeight="1">
      <c r="A11" s="50" t="s">
        <v>223</v>
      </c>
      <c r="B11" s="50" t="s">
        <v>808</v>
      </c>
      <c r="C11" s="51" t="s">
        <v>115</v>
      </c>
      <c r="D11" s="189" t="s">
        <v>164</v>
      </c>
      <c r="E11" s="189" t="s">
        <v>165</v>
      </c>
      <c r="F11" s="51" t="s">
        <v>114</v>
      </c>
      <c r="G11" s="189" t="s">
        <v>166</v>
      </c>
      <c r="H11" s="52" t="s">
        <v>126</v>
      </c>
      <c r="I11" s="53" t="s">
        <v>718</v>
      </c>
      <c r="J11" s="185"/>
    </row>
    <row r="12" spans="1:10" ht="15" customHeight="1">
      <c r="A12" s="50" t="s">
        <v>224</v>
      </c>
      <c r="B12" s="50" t="s">
        <v>809</v>
      </c>
      <c r="C12" s="51" t="s">
        <v>55</v>
      </c>
      <c r="D12" s="189" t="s">
        <v>139</v>
      </c>
      <c r="E12" s="189" t="s">
        <v>140</v>
      </c>
      <c r="F12" s="51" t="s">
        <v>113</v>
      </c>
      <c r="G12" s="189" t="s">
        <v>5</v>
      </c>
      <c r="H12" s="52" t="s">
        <v>56</v>
      </c>
      <c r="I12" s="53" t="s">
        <v>719</v>
      </c>
      <c r="J12" s="185"/>
    </row>
    <row r="13" spans="1:10" ht="15" customHeight="1">
      <c r="A13" s="50" t="s">
        <v>225</v>
      </c>
      <c r="B13" s="50" t="s">
        <v>810</v>
      </c>
      <c r="C13" s="51" t="s">
        <v>55</v>
      </c>
      <c r="D13" s="189" t="s">
        <v>170</v>
      </c>
      <c r="E13" s="189" t="s">
        <v>171</v>
      </c>
      <c r="F13" s="51" t="s">
        <v>172</v>
      </c>
      <c r="G13" s="189" t="s">
        <v>173</v>
      </c>
      <c r="H13" s="52" t="s">
        <v>126</v>
      </c>
      <c r="I13" s="53" t="s">
        <v>720</v>
      </c>
      <c r="J13" s="185"/>
    </row>
    <row r="14" spans="1:10" ht="15" customHeight="1">
      <c r="A14" s="50" t="s">
        <v>226</v>
      </c>
      <c r="B14" s="50" t="s">
        <v>811</v>
      </c>
      <c r="C14" s="51" t="s">
        <v>103</v>
      </c>
      <c r="D14" s="189" t="s">
        <v>130</v>
      </c>
      <c r="E14" s="189" t="s">
        <v>66</v>
      </c>
      <c r="F14" s="51" t="s">
        <v>107</v>
      </c>
      <c r="G14" s="189" t="s">
        <v>3</v>
      </c>
      <c r="H14" s="52" t="s">
        <v>143</v>
      </c>
      <c r="I14" s="53" t="s">
        <v>721</v>
      </c>
      <c r="J14" s="185"/>
    </row>
    <row r="15" spans="1:10" ht="15" customHeight="1">
      <c r="A15" s="50" t="s">
        <v>227</v>
      </c>
      <c r="B15" s="50" t="s">
        <v>812</v>
      </c>
      <c r="C15" s="51" t="s">
        <v>118</v>
      </c>
      <c r="D15" s="189" t="s">
        <v>151</v>
      </c>
      <c r="E15" s="189" t="s">
        <v>129</v>
      </c>
      <c r="F15" s="51" t="s">
        <v>107</v>
      </c>
      <c r="G15" s="189" t="s">
        <v>10</v>
      </c>
      <c r="H15" s="52" t="s">
        <v>152</v>
      </c>
      <c r="I15" s="53" t="s">
        <v>722</v>
      </c>
      <c r="J15" s="185"/>
    </row>
    <row r="16" spans="1:10" ht="15" customHeight="1">
      <c r="A16" s="50" t="s">
        <v>228</v>
      </c>
      <c r="B16" s="50" t="s">
        <v>813</v>
      </c>
      <c r="C16" s="51" t="s">
        <v>115</v>
      </c>
      <c r="D16" s="189" t="s">
        <v>167</v>
      </c>
      <c r="E16" s="189" t="s">
        <v>168</v>
      </c>
      <c r="F16" s="51" t="s">
        <v>137</v>
      </c>
      <c r="G16" s="189" t="s">
        <v>169</v>
      </c>
      <c r="H16" s="52" t="s">
        <v>125</v>
      </c>
      <c r="I16" s="53" t="s">
        <v>724</v>
      </c>
      <c r="J16" s="185"/>
    </row>
    <row r="17" spans="1:10" ht="15" customHeight="1">
      <c r="A17" s="50" t="s">
        <v>229</v>
      </c>
      <c r="B17" s="50" t="s">
        <v>814</v>
      </c>
      <c r="C17" s="51" t="s">
        <v>115</v>
      </c>
      <c r="D17" s="189" t="s">
        <v>64</v>
      </c>
      <c r="E17" s="189" t="s">
        <v>65</v>
      </c>
      <c r="F17" s="51" t="s">
        <v>107</v>
      </c>
      <c r="G17" s="189" t="s">
        <v>13</v>
      </c>
      <c r="H17" s="52" t="s">
        <v>126</v>
      </c>
      <c r="I17" s="53" t="s">
        <v>725</v>
      </c>
      <c r="J17" s="185"/>
    </row>
    <row r="18" spans="1:10" ht="15" customHeight="1">
      <c r="A18" s="47"/>
      <c r="B18" s="47"/>
      <c r="C18" s="48"/>
      <c r="D18" s="190"/>
      <c r="E18" s="190"/>
      <c r="F18" s="48"/>
      <c r="G18" s="190"/>
      <c r="H18" s="49"/>
      <c r="I18" s="47"/>
      <c r="J18" s="185"/>
    </row>
    <row r="19" spans="1:10" ht="15" customHeight="1">
      <c r="A19" s="47"/>
      <c r="B19" s="47"/>
      <c r="C19" s="48"/>
      <c r="D19" s="190"/>
      <c r="E19" s="190"/>
      <c r="F19" s="48"/>
      <c r="G19" s="190"/>
      <c r="H19" s="49"/>
      <c r="I19" s="46" t="s">
        <v>815</v>
      </c>
      <c r="J19" s="185"/>
    </row>
    <row r="20" spans="1:10" s="4" customFormat="1" ht="15" customHeight="1">
      <c r="A20" s="24" t="s">
        <v>220</v>
      </c>
      <c r="B20" s="24" t="s">
        <v>805</v>
      </c>
      <c r="C20" s="25" t="s">
        <v>115</v>
      </c>
      <c r="D20" s="191" t="s">
        <v>141</v>
      </c>
      <c r="E20" s="191" t="s">
        <v>142</v>
      </c>
      <c r="F20" s="25" t="s">
        <v>107</v>
      </c>
      <c r="G20" s="191" t="s">
        <v>1</v>
      </c>
      <c r="H20" s="29" t="s">
        <v>126</v>
      </c>
      <c r="I20" s="31" t="s">
        <v>715</v>
      </c>
      <c r="J20" s="188"/>
    </row>
    <row r="21" spans="1:10" s="32" customFormat="1" ht="15" customHeight="1">
      <c r="A21" s="42" t="s">
        <v>221</v>
      </c>
      <c r="B21" s="42" t="s">
        <v>807</v>
      </c>
      <c r="C21" s="43" t="s">
        <v>115</v>
      </c>
      <c r="D21" s="192" t="s">
        <v>162</v>
      </c>
      <c r="E21" s="192" t="s">
        <v>163</v>
      </c>
      <c r="F21" s="43" t="s">
        <v>107</v>
      </c>
      <c r="G21" s="192" t="s">
        <v>10</v>
      </c>
      <c r="H21" s="44" t="s">
        <v>126</v>
      </c>
      <c r="I21" s="45" t="s">
        <v>717</v>
      </c>
      <c r="J21" s="190"/>
    </row>
    <row r="22" spans="1:10" s="32" customFormat="1" ht="15" customHeight="1">
      <c r="A22" s="42" t="s">
        <v>222</v>
      </c>
      <c r="B22" s="42" t="s">
        <v>808</v>
      </c>
      <c r="C22" s="43" t="s">
        <v>115</v>
      </c>
      <c r="D22" s="192" t="s">
        <v>164</v>
      </c>
      <c r="E22" s="192" t="s">
        <v>165</v>
      </c>
      <c r="F22" s="43" t="s">
        <v>114</v>
      </c>
      <c r="G22" s="192" t="s">
        <v>166</v>
      </c>
      <c r="H22" s="44" t="s">
        <v>126</v>
      </c>
      <c r="I22" s="45" t="s">
        <v>718</v>
      </c>
      <c r="J22" s="190"/>
    </row>
    <row r="23" spans="1:10" ht="15" customHeight="1">
      <c r="A23" s="39"/>
      <c r="B23" s="39"/>
      <c r="C23" s="40"/>
      <c r="D23" s="193"/>
      <c r="E23" s="193"/>
      <c r="F23" s="40"/>
      <c r="G23" s="193"/>
      <c r="H23" s="41"/>
      <c r="I23" s="39"/>
      <c r="J23" s="185"/>
    </row>
    <row r="24" spans="1:10" ht="15" customHeight="1">
      <c r="A24" s="39"/>
      <c r="B24" s="39"/>
      <c r="C24" s="40"/>
      <c r="D24" s="193"/>
      <c r="E24" s="193"/>
      <c r="F24" s="40"/>
      <c r="G24" s="193"/>
      <c r="H24" s="41"/>
      <c r="I24" s="46" t="s">
        <v>816</v>
      </c>
      <c r="J24" s="185"/>
    </row>
    <row r="25" spans="1:10" s="4" customFormat="1" ht="15" customHeight="1">
      <c r="A25" s="24" t="s">
        <v>220</v>
      </c>
      <c r="B25" s="24" t="s">
        <v>806</v>
      </c>
      <c r="C25" s="25" t="s">
        <v>55</v>
      </c>
      <c r="D25" s="191" t="s">
        <v>127</v>
      </c>
      <c r="E25" s="191" t="s">
        <v>128</v>
      </c>
      <c r="F25" s="25" t="s">
        <v>107</v>
      </c>
      <c r="G25" s="191" t="s">
        <v>0</v>
      </c>
      <c r="H25" s="29" t="s">
        <v>161</v>
      </c>
      <c r="I25" s="31" t="s">
        <v>669</v>
      </c>
      <c r="J25" s="188"/>
    </row>
    <row r="26" spans="1:10" s="32" customFormat="1" ht="15" customHeight="1">
      <c r="A26" s="42" t="s">
        <v>221</v>
      </c>
      <c r="B26" s="42" t="s">
        <v>809</v>
      </c>
      <c r="C26" s="43" t="s">
        <v>55</v>
      </c>
      <c r="D26" s="192" t="s">
        <v>139</v>
      </c>
      <c r="E26" s="192" t="s">
        <v>140</v>
      </c>
      <c r="F26" s="43" t="s">
        <v>113</v>
      </c>
      <c r="G26" s="192" t="s">
        <v>5</v>
      </c>
      <c r="H26" s="44" t="s">
        <v>56</v>
      </c>
      <c r="I26" s="45" t="s">
        <v>681</v>
      </c>
      <c r="J26" s="190"/>
    </row>
    <row r="27" spans="1:10" s="32" customFormat="1" ht="15" customHeight="1">
      <c r="A27" s="42" t="s">
        <v>222</v>
      </c>
      <c r="B27" s="42" t="s">
        <v>810</v>
      </c>
      <c r="C27" s="43" t="s">
        <v>55</v>
      </c>
      <c r="D27" s="192" t="s">
        <v>170</v>
      </c>
      <c r="E27" s="192" t="s">
        <v>171</v>
      </c>
      <c r="F27" s="43" t="s">
        <v>172</v>
      </c>
      <c r="G27" s="192" t="s">
        <v>173</v>
      </c>
      <c r="H27" s="44" t="s">
        <v>126</v>
      </c>
      <c r="I27" s="45" t="s">
        <v>685</v>
      </c>
      <c r="J27" s="190"/>
    </row>
    <row r="28" spans="1:10" ht="15" customHeight="1">
      <c r="A28" s="177"/>
      <c r="B28" s="177"/>
      <c r="C28" s="177"/>
      <c r="D28" s="177"/>
      <c r="E28" s="177"/>
      <c r="F28" s="177"/>
      <c r="G28" s="177"/>
      <c r="H28" s="41"/>
      <c r="I28" s="39"/>
      <c r="J28" s="185"/>
    </row>
    <row r="29" spans="1:10" ht="15" customHeight="1">
      <c r="A29" s="39"/>
      <c r="B29" s="39"/>
      <c r="C29" s="40"/>
      <c r="D29" s="193"/>
      <c r="E29" s="193"/>
      <c r="F29" s="40"/>
      <c r="G29" s="193"/>
      <c r="H29" s="41"/>
      <c r="I29" s="46" t="s">
        <v>817</v>
      </c>
      <c r="J29" s="185"/>
    </row>
    <row r="30" spans="1:10" s="4" customFormat="1" ht="15" customHeight="1">
      <c r="A30" s="24" t="s">
        <v>220</v>
      </c>
      <c r="B30" s="24" t="s">
        <v>812</v>
      </c>
      <c r="C30" s="25" t="s">
        <v>118</v>
      </c>
      <c r="D30" s="191" t="s">
        <v>151</v>
      </c>
      <c r="E30" s="191" t="s">
        <v>129</v>
      </c>
      <c r="F30" s="25" t="s">
        <v>107</v>
      </c>
      <c r="G30" s="191" t="s">
        <v>10</v>
      </c>
      <c r="H30" s="29" t="s">
        <v>152</v>
      </c>
      <c r="I30" s="31" t="s">
        <v>691</v>
      </c>
      <c r="J30" s="188"/>
    </row>
    <row r="31" spans="1:10" ht="15" customHeight="1">
      <c r="A31" s="42" t="s">
        <v>221</v>
      </c>
      <c r="B31" s="42" t="s">
        <v>818</v>
      </c>
      <c r="C31" s="43" t="s">
        <v>118</v>
      </c>
      <c r="D31" s="192" t="s">
        <v>60</v>
      </c>
      <c r="E31" s="192" t="s">
        <v>174</v>
      </c>
      <c r="F31" s="43" t="s">
        <v>107</v>
      </c>
      <c r="G31" s="192" t="s">
        <v>4</v>
      </c>
      <c r="H31" s="44" t="s">
        <v>152</v>
      </c>
      <c r="I31" s="45" t="s">
        <v>819</v>
      </c>
      <c r="J31" s="185"/>
    </row>
    <row r="32" spans="1:10" ht="15" customHeight="1">
      <c r="A32" s="42" t="s">
        <v>222</v>
      </c>
      <c r="B32" s="42" t="s">
        <v>820</v>
      </c>
      <c r="C32" s="43" t="s">
        <v>118</v>
      </c>
      <c r="D32" s="192" t="s">
        <v>206</v>
      </c>
      <c r="E32" s="192" t="s">
        <v>207</v>
      </c>
      <c r="F32" s="43" t="s">
        <v>208</v>
      </c>
      <c r="G32" s="192" t="s">
        <v>1</v>
      </c>
      <c r="H32" s="44" t="s">
        <v>150</v>
      </c>
      <c r="I32" s="45" t="s">
        <v>821</v>
      </c>
      <c r="J32" s="185"/>
    </row>
    <row r="33" spans="1:10" ht="15" customHeight="1">
      <c r="A33" s="39"/>
      <c r="B33" s="39"/>
      <c r="C33" s="40"/>
      <c r="D33" s="193"/>
      <c r="E33" s="193"/>
      <c r="F33" s="40"/>
      <c r="G33" s="193"/>
      <c r="H33" s="41"/>
      <c r="I33" s="39"/>
      <c r="J33" s="185"/>
    </row>
    <row r="34" spans="1:10" ht="15" customHeight="1">
      <c r="A34" s="39"/>
      <c r="B34" s="39"/>
      <c r="C34" s="40"/>
      <c r="D34" s="193"/>
      <c r="E34" s="193"/>
      <c r="F34" s="40"/>
      <c r="G34" s="193"/>
      <c r="H34" s="41"/>
      <c r="I34" s="46" t="s">
        <v>822</v>
      </c>
      <c r="J34" s="185"/>
    </row>
    <row r="35" spans="1:10" s="4" customFormat="1" ht="15" customHeight="1">
      <c r="A35" s="24" t="s">
        <v>220</v>
      </c>
      <c r="B35" s="24" t="s">
        <v>811</v>
      </c>
      <c r="C35" s="25" t="s">
        <v>103</v>
      </c>
      <c r="D35" s="191" t="s">
        <v>130</v>
      </c>
      <c r="E35" s="191" t="s">
        <v>66</v>
      </c>
      <c r="F35" s="25" t="s">
        <v>107</v>
      </c>
      <c r="G35" s="191" t="s">
        <v>3</v>
      </c>
      <c r="H35" s="29" t="s">
        <v>143</v>
      </c>
      <c r="I35" s="31" t="s">
        <v>688</v>
      </c>
      <c r="J35" s="188"/>
    </row>
    <row r="36" spans="1:10" ht="15" customHeight="1">
      <c r="A36" s="42" t="s">
        <v>221</v>
      </c>
      <c r="B36" s="42" t="s">
        <v>823</v>
      </c>
      <c r="C36" s="43" t="s">
        <v>103</v>
      </c>
      <c r="D36" s="192" t="s">
        <v>154</v>
      </c>
      <c r="E36" s="192" t="s">
        <v>156</v>
      </c>
      <c r="F36" s="43" t="s">
        <v>107</v>
      </c>
      <c r="G36" s="192" t="s">
        <v>2</v>
      </c>
      <c r="H36" s="44" t="s">
        <v>143</v>
      </c>
      <c r="I36" s="45" t="s">
        <v>824</v>
      </c>
      <c r="J36" s="185"/>
    </row>
    <row r="37" spans="1:10" ht="15" customHeight="1">
      <c r="A37" s="42"/>
      <c r="B37" s="42"/>
      <c r="C37" s="43"/>
      <c r="D37" s="192"/>
      <c r="E37" s="192"/>
      <c r="F37" s="43"/>
      <c r="G37" s="192"/>
      <c r="H37" s="44"/>
      <c r="I37" s="45"/>
      <c r="J37" s="185"/>
    </row>
    <row r="38" spans="1:10" s="32" customFormat="1" ht="15" customHeight="1">
      <c r="A38" s="39"/>
      <c r="B38" s="39"/>
      <c r="C38" s="40"/>
      <c r="D38" s="193"/>
      <c r="E38" s="193"/>
      <c r="F38" s="40"/>
      <c r="G38" s="193"/>
      <c r="H38" s="41"/>
      <c r="I38" s="39"/>
      <c r="J38" s="190"/>
    </row>
    <row r="39" spans="1:10" s="32" customFormat="1" ht="15" customHeight="1">
      <c r="A39" s="39"/>
      <c r="B39" s="39"/>
      <c r="C39" s="40"/>
      <c r="D39" s="193"/>
      <c r="E39" s="193"/>
      <c r="F39" s="40"/>
      <c r="G39" s="193"/>
      <c r="H39" s="41"/>
      <c r="I39" s="46" t="s">
        <v>825</v>
      </c>
      <c r="J39" s="190"/>
    </row>
    <row r="40" spans="1:10" s="4" customFormat="1" ht="15" customHeight="1">
      <c r="A40" s="24" t="s">
        <v>220</v>
      </c>
      <c r="B40" s="24" t="s">
        <v>826</v>
      </c>
      <c r="C40" s="25" t="s">
        <v>124</v>
      </c>
      <c r="D40" s="191" t="s">
        <v>131</v>
      </c>
      <c r="E40" s="191" t="s">
        <v>132</v>
      </c>
      <c r="F40" s="25" t="s">
        <v>107</v>
      </c>
      <c r="G40" s="191" t="s">
        <v>2</v>
      </c>
      <c r="H40" s="29" t="s">
        <v>57</v>
      </c>
      <c r="I40" s="31" t="s">
        <v>727</v>
      </c>
      <c r="J40" s="188"/>
    </row>
    <row r="41" spans="1:10" ht="15" customHeight="1">
      <c r="A41" s="42" t="s">
        <v>221</v>
      </c>
      <c r="B41" s="42" t="s">
        <v>827</v>
      </c>
      <c r="C41" s="43" t="s">
        <v>124</v>
      </c>
      <c r="D41" s="192" t="s">
        <v>59</v>
      </c>
      <c r="E41" s="192" t="s">
        <v>155</v>
      </c>
      <c r="F41" s="43" t="s">
        <v>107</v>
      </c>
      <c r="G41" s="192" t="s">
        <v>0</v>
      </c>
      <c r="H41" s="44" t="s">
        <v>58</v>
      </c>
      <c r="I41" s="45" t="s">
        <v>828</v>
      </c>
      <c r="J41" s="185"/>
    </row>
    <row r="42" spans="1:10" ht="15" customHeight="1">
      <c r="A42" s="42" t="s">
        <v>222</v>
      </c>
      <c r="B42" s="42" t="s">
        <v>829</v>
      </c>
      <c r="C42" s="43" t="s">
        <v>124</v>
      </c>
      <c r="D42" s="192" t="s">
        <v>193</v>
      </c>
      <c r="E42" s="192" t="s">
        <v>194</v>
      </c>
      <c r="F42" s="43" t="s">
        <v>114</v>
      </c>
      <c r="G42" s="192" t="s">
        <v>195</v>
      </c>
      <c r="H42" s="44" t="s">
        <v>196</v>
      </c>
      <c r="I42" s="45" t="s">
        <v>830</v>
      </c>
      <c r="J42" s="185"/>
    </row>
    <row r="43" spans="1:10" s="32" customFormat="1" ht="15" customHeight="1">
      <c r="A43" s="39"/>
      <c r="B43" s="39"/>
      <c r="C43" s="40"/>
      <c r="D43" s="193"/>
      <c r="E43" s="193"/>
      <c r="F43" s="40"/>
      <c r="G43" s="193"/>
      <c r="H43" s="41"/>
      <c r="I43" s="39"/>
      <c r="J43" s="190"/>
    </row>
    <row r="44" spans="1:10" s="32" customFormat="1" ht="15" customHeight="1">
      <c r="A44" s="39"/>
      <c r="B44" s="39"/>
      <c r="C44" s="40"/>
      <c r="D44" s="193"/>
      <c r="E44" s="193"/>
      <c r="F44" s="40"/>
      <c r="G44" s="193"/>
      <c r="H44" s="41"/>
      <c r="I44" s="46" t="s">
        <v>831</v>
      </c>
      <c r="J44" s="190"/>
    </row>
    <row r="45" spans="1:10" s="4" customFormat="1" ht="15" customHeight="1">
      <c r="A45" s="24" t="s">
        <v>220</v>
      </c>
      <c r="B45" s="24" t="s">
        <v>832</v>
      </c>
      <c r="C45" s="25" t="s">
        <v>119</v>
      </c>
      <c r="D45" s="191" t="s">
        <v>17</v>
      </c>
      <c r="E45" s="191" t="s">
        <v>18</v>
      </c>
      <c r="F45" s="25" t="s">
        <v>107</v>
      </c>
      <c r="G45" s="191" t="s">
        <v>7</v>
      </c>
      <c r="H45" s="29" t="s">
        <v>153</v>
      </c>
      <c r="I45" s="31" t="s">
        <v>794</v>
      </c>
      <c r="J45" s="188"/>
    </row>
    <row r="46" spans="1:10" ht="15" customHeight="1">
      <c r="A46" s="42"/>
      <c r="B46" s="42"/>
      <c r="C46" s="43"/>
      <c r="D46" s="192"/>
      <c r="E46" s="192"/>
      <c r="F46" s="43"/>
      <c r="G46" s="192"/>
      <c r="H46" s="44"/>
      <c r="I46" s="45"/>
      <c r="J46" s="185"/>
    </row>
    <row r="47" spans="1:10" ht="15" customHeight="1">
      <c r="A47" s="42"/>
      <c r="B47" s="42"/>
      <c r="C47" s="43"/>
      <c r="D47" s="192"/>
      <c r="E47" s="192"/>
      <c r="F47" s="43"/>
      <c r="G47" s="192"/>
      <c r="H47" s="44"/>
      <c r="I47" s="45"/>
      <c r="J47" s="185"/>
    </row>
    <row r="48" spans="1:10" ht="15" customHeight="1">
      <c r="A48" s="39"/>
      <c r="B48" s="39"/>
      <c r="C48" s="40"/>
      <c r="D48" s="193"/>
      <c r="E48" s="193"/>
      <c r="F48" s="40"/>
      <c r="G48" s="193"/>
      <c r="H48" s="41"/>
      <c r="I48" s="39"/>
      <c r="J48" s="185"/>
    </row>
    <row r="49" spans="1:10" ht="15" customHeight="1">
      <c r="A49" s="39"/>
      <c r="B49" s="39"/>
      <c r="C49" s="40"/>
      <c r="D49" s="193"/>
      <c r="E49" s="193"/>
      <c r="F49" s="40"/>
      <c r="G49" s="193"/>
      <c r="H49" s="41"/>
      <c r="I49" s="46" t="s">
        <v>833</v>
      </c>
      <c r="J49" s="185"/>
    </row>
    <row r="50" spans="1:10" s="5" customFormat="1" ht="15" customHeight="1">
      <c r="A50" s="24" t="s">
        <v>220</v>
      </c>
      <c r="B50" s="24" t="s">
        <v>834</v>
      </c>
      <c r="C50" s="25" t="s">
        <v>105</v>
      </c>
      <c r="D50" s="191" t="s">
        <v>200</v>
      </c>
      <c r="E50" s="191" t="s">
        <v>201</v>
      </c>
      <c r="F50" s="25" t="s">
        <v>107</v>
      </c>
      <c r="G50" s="191" t="s">
        <v>6</v>
      </c>
      <c r="H50" s="29" t="s">
        <v>202</v>
      </c>
      <c r="I50" s="31" t="s">
        <v>735</v>
      </c>
      <c r="J50" s="194"/>
    </row>
    <row r="51" spans="1:10" ht="15" customHeight="1">
      <c r="A51" s="42" t="s">
        <v>221</v>
      </c>
      <c r="B51" s="42" t="s">
        <v>835</v>
      </c>
      <c r="C51" s="43" t="s">
        <v>105</v>
      </c>
      <c r="D51" s="192" t="s">
        <v>197</v>
      </c>
      <c r="E51" s="192" t="s">
        <v>198</v>
      </c>
      <c r="F51" s="43" t="s">
        <v>107</v>
      </c>
      <c r="G51" s="192" t="s">
        <v>138</v>
      </c>
      <c r="H51" s="44" t="s">
        <v>199</v>
      </c>
      <c r="I51" s="45" t="s">
        <v>836</v>
      </c>
      <c r="J51" s="185"/>
    </row>
    <row r="52" spans="1:10" ht="15" customHeight="1">
      <c r="A52" s="42" t="s">
        <v>222</v>
      </c>
      <c r="B52" s="42" t="s">
        <v>837</v>
      </c>
      <c r="C52" s="43" t="s">
        <v>105</v>
      </c>
      <c r="D52" s="192" t="s">
        <v>210</v>
      </c>
      <c r="E52" s="192" t="s">
        <v>211</v>
      </c>
      <c r="F52" s="43" t="s">
        <v>107</v>
      </c>
      <c r="G52" s="192" t="s">
        <v>2</v>
      </c>
      <c r="H52" s="44" t="s">
        <v>199</v>
      </c>
      <c r="I52" s="45" t="s">
        <v>838</v>
      </c>
      <c r="J52" s="185"/>
    </row>
    <row r="53" spans="1:10" s="4" customFormat="1" ht="15" customHeight="1">
      <c r="A53" s="39"/>
      <c r="B53" s="39"/>
      <c r="C53" s="40"/>
      <c r="D53" s="193"/>
      <c r="E53" s="193"/>
      <c r="F53" s="40"/>
      <c r="G53" s="193"/>
      <c r="H53" s="41"/>
      <c r="I53" s="39"/>
      <c r="J53" s="188"/>
    </row>
    <row r="54" spans="1:10" ht="15" customHeight="1">
      <c r="A54" s="39"/>
      <c r="B54" s="39"/>
      <c r="C54" s="40"/>
      <c r="D54" s="193"/>
      <c r="E54" s="193"/>
      <c r="F54" s="40"/>
      <c r="G54" s="193"/>
      <c r="H54" s="41"/>
      <c r="I54" s="46" t="s">
        <v>839</v>
      </c>
      <c r="J54" s="185"/>
    </row>
    <row r="55" spans="1:10" s="5" customFormat="1" ht="15" customHeight="1">
      <c r="A55" s="24" t="s">
        <v>220</v>
      </c>
      <c r="B55" s="24" t="s">
        <v>840</v>
      </c>
      <c r="C55" s="25" t="s">
        <v>104</v>
      </c>
      <c r="D55" s="191" t="s">
        <v>20</v>
      </c>
      <c r="E55" s="191" t="s">
        <v>21</v>
      </c>
      <c r="F55" s="25" t="s">
        <v>107</v>
      </c>
      <c r="G55" s="191" t="s">
        <v>3</v>
      </c>
      <c r="H55" s="29" t="s">
        <v>14</v>
      </c>
      <c r="I55" s="31" t="s">
        <v>797</v>
      </c>
      <c r="J55" s="194"/>
    </row>
    <row r="56" spans="1:10" ht="15" customHeight="1">
      <c r="A56" s="42"/>
      <c r="B56" s="42"/>
      <c r="C56" s="43"/>
      <c r="D56" s="192"/>
      <c r="E56" s="192"/>
      <c r="F56" s="43"/>
      <c r="G56" s="192"/>
      <c r="H56" s="44"/>
      <c r="I56" s="45"/>
      <c r="J56" s="185"/>
    </row>
    <row r="57" spans="1:10" ht="15" customHeight="1">
      <c r="A57" s="42"/>
      <c r="B57" s="42"/>
      <c r="C57" s="43"/>
      <c r="D57" s="192"/>
      <c r="E57" s="192"/>
      <c r="F57" s="43"/>
      <c r="G57" s="192"/>
      <c r="H57" s="44"/>
      <c r="I57" s="45"/>
      <c r="J57" s="185"/>
    </row>
    <row r="58" spans="1:10" s="4" customFormat="1" ht="15" customHeight="1">
      <c r="A58" s="39"/>
      <c r="B58" s="39"/>
      <c r="C58" s="40"/>
      <c r="D58" s="193"/>
      <c r="E58" s="193"/>
      <c r="F58" s="40"/>
      <c r="G58" s="193"/>
      <c r="H58" s="41"/>
      <c r="I58" s="39"/>
      <c r="J58" s="188"/>
    </row>
    <row r="59" spans="4:10" ht="12.75">
      <c r="D59" s="185"/>
      <c r="E59" s="185"/>
      <c r="F59" s="3"/>
      <c r="G59" s="185"/>
      <c r="J59" s="185"/>
    </row>
    <row r="60" spans="4:10" ht="12.75">
      <c r="D60" s="185"/>
      <c r="E60" s="185"/>
      <c r="F60" s="3"/>
      <c r="G60" s="185"/>
      <c r="J60" s="185"/>
    </row>
    <row r="61" spans="4:10" ht="12.75">
      <c r="D61" s="185"/>
      <c r="E61" s="185"/>
      <c r="F61" s="3"/>
      <c r="G61" s="185"/>
      <c r="J61" s="185"/>
    </row>
    <row r="62" spans="4:10" ht="12.75">
      <c r="D62" s="185"/>
      <c r="E62" s="185"/>
      <c r="F62" s="3"/>
      <c r="G62" s="185"/>
      <c r="J62" s="185"/>
    </row>
    <row r="63" spans="4:10" ht="12.75">
      <c r="D63" s="185"/>
      <c r="E63" s="185"/>
      <c r="F63" s="3"/>
      <c r="G63" s="185"/>
      <c r="J63" s="185"/>
    </row>
    <row r="64" spans="4:10" ht="12.75">
      <c r="D64" s="185"/>
      <c r="E64" s="185"/>
      <c r="F64" s="3"/>
      <c r="G64" s="185"/>
      <c r="J64" s="185"/>
    </row>
    <row r="65" spans="4:10" ht="12.75">
      <c r="D65" s="185"/>
      <c r="E65" s="185"/>
      <c r="F65" s="3"/>
      <c r="G65" s="185"/>
      <c r="J65" s="185"/>
    </row>
    <row r="66" spans="4:10" ht="12.75">
      <c r="D66" s="185"/>
      <c r="E66" s="185"/>
      <c r="F66" s="3"/>
      <c r="G66" s="185"/>
      <c r="J66" s="185"/>
    </row>
    <row r="67" spans="4:10" ht="12.75">
      <c r="D67" s="185"/>
      <c r="E67" s="185"/>
      <c r="F67" s="3"/>
      <c r="G67" s="185"/>
      <c r="J67" s="185"/>
    </row>
    <row r="68" spans="4:10" ht="12.75">
      <c r="D68" s="185"/>
      <c r="E68" s="185"/>
      <c r="F68" s="3"/>
      <c r="G68" s="185"/>
      <c r="J68" s="185"/>
    </row>
    <row r="69" spans="4:10" ht="12.75">
      <c r="D69" s="185"/>
      <c r="E69" s="185"/>
      <c r="F69" s="3"/>
      <c r="G69" s="185"/>
      <c r="J69" s="185"/>
    </row>
    <row r="70" spans="4:10" ht="12.75">
      <c r="D70" s="185"/>
      <c r="E70" s="185"/>
      <c r="F70" s="3"/>
      <c r="G70" s="185"/>
      <c r="J70" s="185"/>
    </row>
    <row r="71" spans="4:10" ht="12.75">
      <c r="D71" s="185"/>
      <c r="E71" s="185"/>
      <c r="F71" s="3"/>
      <c r="G71" s="185"/>
      <c r="J71" s="185"/>
    </row>
    <row r="72" spans="4:10" ht="12.75">
      <c r="D72" s="185"/>
      <c r="E72" s="185"/>
      <c r="F72" s="3"/>
      <c r="G72" s="185"/>
      <c r="J72" s="185"/>
    </row>
    <row r="73" spans="4:10" ht="12.75">
      <c r="D73" s="185"/>
      <c r="E73" s="185"/>
      <c r="F73" s="3"/>
      <c r="G73" s="185"/>
      <c r="J73" s="185"/>
    </row>
    <row r="74" spans="4:10" ht="12.75">
      <c r="D74" s="185"/>
      <c r="E74" s="185"/>
      <c r="F74" s="3"/>
      <c r="G74" s="185"/>
      <c r="J74" s="185"/>
    </row>
    <row r="75" spans="4:10" ht="12.75">
      <c r="D75" s="185"/>
      <c r="E75" s="185"/>
      <c r="F75" s="3"/>
      <c r="G75" s="185"/>
      <c r="J75" s="185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205" t="str">
        <f>Startlist!$F1</f>
        <v> </v>
      </c>
      <c r="E1" s="205"/>
    </row>
    <row r="2" spans="4:5" ht="15.75">
      <c r="D2" s="206" t="str">
        <f>Startlist!$F2</f>
        <v>TALLINNA RALLI 2014</v>
      </c>
      <c r="E2" s="206"/>
    </row>
    <row r="3" spans="4:5" ht="15">
      <c r="D3" s="205" t="str">
        <f>Startlist!$F3</f>
        <v>09.- 10. mai 2014</v>
      </c>
      <c r="E3" s="205"/>
    </row>
    <row r="4" spans="4:5" ht="15">
      <c r="D4" s="205" t="str">
        <f>Startlist!$F4</f>
        <v>Harjumaa</v>
      </c>
      <c r="E4" s="205"/>
    </row>
    <row r="6" ht="15">
      <c r="A6" s="11" t="s">
        <v>98</v>
      </c>
    </row>
    <row r="7" spans="1:7" ht="12.75">
      <c r="A7" s="15" t="s">
        <v>92</v>
      </c>
      <c r="B7" s="12" t="s">
        <v>75</v>
      </c>
      <c r="C7" s="13" t="s">
        <v>76</v>
      </c>
      <c r="D7" s="14" t="s">
        <v>77</v>
      </c>
      <c r="E7" s="13" t="s">
        <v>80</v>
      </c>
      <c r="F7" s="13" t="s">
        <v>97</v>
      </c>
      <c r="G7" s="71" t="s">
        <v>100</v>
      </c>
    </row>
    <row r="8" spans="1:7" ht="15" customHeight="1" hidden="1">
      <c r="A8" s="8"/>
      <c r="B8" s="9"/>
      <c r="C8" s="7"/>
      <c r="D8" s="7"/>
      <c r="E8" s="7"/>
      <c r="F8" s="72"/>
      <c r="G8" s="91"/>
    </row>
    <row r="9" spans="1:7" ht="15" customHeight="1" hidden="1">
      <c r="A9" s="8"/>
      <c r="B9" s="9"/>
      <c r="C9" s="7"/>
      <c r="D9" s="7"/>
      <c r="E9" s="7"/>
      <c r="F9" s="72"/>
      <c r="G9" s="91"/>
    </row>
    <row r="10" spans="1:7" ht="15" customHeight="1">
      <c r="A10" s="8" t="s">
        <v>750</v>
      </c>
      <c r="B10" s="9" t="s">
        <v>124</v>
      </c>
      <c r="C10" s="7" t="s">
        <v>61</v>
      </c>
      <c r="D10" s="7" t="s">
        <v>15</v>
      </c>
      <c r="E10" s="7" t="s">
        <v>12</v>
      </c>
      <c r="F10" s="72" t="s">
        <v>749</v>
      </c>
      <c r="G10" s="91" t="s">
        <v>751</v>
      </c>
    </row>
    <row r="11" spans="1:7" ht="15" customHeight="1">
      <c r="A11" s="8" t="s">
        <v>752</v>
      </c>
      <c r="B11" s="9" t="s">
        <v>115</v>
      </c>
      <c r="C11" s="7" t="s">
        <v>135</v>
      </c>
      <c r="D11" s="7" t="s">
        <v>136</v>
      </c>
      <c r="E11" s="7" t="s">
        <v>126</v>
      </c>
      <c r="F11" s="72" t="s">
        <v>664</v>
      </c>
      <c r="G11" s="91" t="s">
        <v>753</v>
      </c>
    </row>
    <row r="12" spans="1:7" ht="15" customHeight="1">
      <c r="A12" s="8" t="s">
        <v>754</v>
      </c>
      <c r="B12" s="9" t="s">
        <v>117</v>
      </c>
      <c r="C12" s="7" t="s">
        <v>175</v>
      </c>
      <c r="D12" s="7" t="s">
        <v>176</v>
      </c>
      <c r="E12" s="7" t="s">
        <v>143</v>
      </c>
      <c r="F12" s="72" t="s">
        <v>666</v>
      </c>
      <c r="G12" s="91" t="s">
        <v>755</v>
      </c>
    </row>
    <row r="13" spans="1:7" ht="15" customHeight="1">
      <c r="A13" s="8" t="s">
        <v>756</v>
      </c>
      <c r="B13" s="9" t="s">
        <v>104</v>
      </c>
      <c r="C13" s="7" t="s">
        <v>133</v>
      </c>
      <c r="D13" s="7" t="s">
        <v>134</v>
      </c>
      <c r="E13" s="7" t="s">
        <v>203</v>
      </c>
      <c r="F13" s="72" t="s">
        <v>302</v>
      </c>
      <c r="G13" s="91" t="s">
        <v>757</v>
      </c>
    </row>
    <row r="14" spans="1:7" ht="15" customHeight="1">
      <c r="A14" s="8" t="s">
        <v>760</v>
      </c>
      <c r="B14" s="9" t="s">
        <v>55</v>
      </c>
      <c r="C14" s="7" t="s">
        <v>146</v>
      </c>
      <c r="D14" s="7" t="s">
        <v>147</v>
      </c>
      <c r="E14" s="7" t="s">
        <v>161</v>
      </c>
      <c r="F14" s="72" t="s">
        <v>539</v>
      </c>
      <c r="G14" s="91" t="s">
        <v>761</v>
      </c>
    </row>
    <row r="15" spans="1:7" ht="15" customHeight="1">
      <c r="A15" s="8" t="s">
        <v>758</v>
      </c>
      <c r="B15" s="9" t="s">
        <v>115</v>
      </c>
      <c r="C15" s="7" t="s">
        <v>144</v>
      </c>
      <c r="D15" s="7" t="s">
        <v>145</v>
      </c>
      <c r="E15" s="7" t="s">
        <v>160</v>
      </c>
      <c r="F15" s="72" t="s">
        <v>537</v>
      </c>
      <c r="G15" s="91" t="s">
        <v>759</v>
      </c>
    </row>
    <row r="16" spans="1:7" ht="15" customHeight="1">
      <c r="A16" s="8" t="s">
        <v>762</v>
      </c>
      <c r="B16" s="9" t="s">
        <v>119</v>
      </c>
      <c r="C16" s="7" t="s">
        <v>8</v>
      </c>
      <c r="D16" s="7" t="s">
        <v>9</v>
      </c>
      <c r="E16" s="7" t="s">
        <v>148</v>
      </c>
      <c r="F16" s="72" t="s">
        <v>302</v>
      </c>
      <c r="G16" s="91" t="s">
        <v>763</v>
      </c>
    </row>
    <row r="17" spans="1:7" ht="15" customHeight="1">
      <c r="A17" s="8" t="s">
        <v>764</v>
      </c>
      <c r="B17" s="9" t="s">
        <v>119</v>
      </c>
      <c r="C17" s="7" t="s">
        <v>62</v>
      </c>
      <c r="D17" s="7" t="s">
        <v>63</v>
      </c>
      <c r="E17" s="7" t="s">
        <v>148</v>
      </c>
      <c r="F17" s="72" t="s">
        <v>433</v>
      </c>
      <c r="G17" s="91" t="s">
        <v>763</v>
      </c>
    </row>
    <row r="18" spans="1:7" ht="15" customHeight="1">
      <c r="A18" s="8" t="s">
        <v>765</v>
      </c>
      <c r="B18" s="9" t="s">
        <v>119</v>
      </c>
      <c r="C18" s="7" t="s">
        <v>180</v>
      </c>
      <c r="D18" s="7" t="s">
        <v>181</v>
      </c>
      <c r="E18" s="7" t="s">
        <v>148</v>
      </c>
      <c r="F18" s="72" t="s">
        <v>433</v>
      </c>
      <c r="G18" s="91" t="s">
        <v>766</v>
      </c>
    </row>
    <row r="19" spans="1:7" ht="15" customHeight="1">
      <c r="A19" s="8" t="s">
        <v>767</v>
      </c>
      <c r="B19" s="9" t="s">
        <v>105</v>
      </c>
      <c r="C19" s="7" t="s">
        <v>204</v>
      </c>
      <c r="D19" s="7" t="s">
        <v>205</v>
      </c>
      <c r="E19" s="7" t="s">
        <v>149</v>
      </c>
      <c r="F19" s="72" t="s">
        <v>438</v>
      </c>
      <c r="G19" s="91" t="s">
        <v>766</v>
      </c>
    </row>
    <row r="20" spans="1:7" ht="15" customHeight="1">
      <c r="A20" s="8" t="s">
        <v>768</v>
      </c>
      <c r="B20" s="9" t="s">
        <v>105</v>
      </c>
      <c r="C20" s="7" t="s">
        <v>769</v>
      </c>
      <c r="D20" s="7" t="s">
        <v>191</v>
      </c>
      <c r="E20" s="7" t="s">
        <v>192</v>
      </c>
      <c r="F20" s="72" t="s">
        <v>302</v>
      </c>
      <c r="G20" s="91" t="s">
        <v>770</v>
      </c>
    </row>
  </sheetData>
  <sheetProtection/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TALLINNA RALLI 2014</v>
      </c>
    </row>
    <row r="2" ht="15">
      <c r="E2" s="54" t="str">
        <f>Startlist!$F3</f>
        <v>09.- 10. mai 2014</v>
      </c>
    </row>
    <row r="3" ht="15">
      <c r="E3" s="54" t="str">
        <f>Startlist!$F4</f>
        <v>Harjumaa</v>
      </c>
    </row>
    <row r="5" ht="15">
      <c r="A5" s="11" t="s">
        <v>99</v>
      </c>
    </row>
    <row r="6" spans="1:9" ht="12.75">
      <c r="A6" s="15" t="s">
        <v>92</v>
      </c>
      <c r="B6" s="12" t="s">
        <v>75</v>
      </c>
      <c r="C6" s="13" t="s">
        <v>76</v>
      </c>
      <c r="D6" s="14" t="s">
        <v>77</v>
      </c>
      <c r="E6" s="14" t="s">
        <v>80</v>
      </c>
      <c r="F6" s="13" t="s">
        <v>95</v>
      </c>
      <c r="G6" s="13" t="s">
        <v>96</v>
      </c>
      <c r="H6" s="16" t="s">
        <v>93</v>
      </c>
      <c r="I6" s="17" t="s">
        <v>94</v>
      </c>
    </row>
    <row r="7" spans="1:10" ht="15" customHeight="1">
      <c r="A7" s="90" t="s">
        <v>558</v>
      </c>
      <c r="B7" s="85" t="s">
        <v>55</v>
      </c>
      <c r="C7" s="86" t="s">
        <v>127</v>
      </c>
      <c r="D7" s="86" t="s">
        <v>128</v>
      </c>
      <c r="E7" s="86" t="s">
        <v>161</v>
      </c>
      <c r="F7" s="86" t="s">
        <v>540</v>
      </c>
      <c r="G7" s="86" t="s">
        <v>541</v>
      </c>
      <c r="H7" s="104" t="s">
        <v>542</v>
      </c>
      <c r="I7" s="105" t="s">
        <v>542</v>
      </c>
      <c r="J7" s="147"/>
    </row>
    <row r="8" spans="1:10" ht="15" customHeight="1" hidden="1">
      <c r="A8" s="90"/>
      <c r="B8" s="85"/>
      <c r="C8" s="86"/>
      <c r="D8" s="86"/>
      <c r="E8" s="86"/>
      <c r="F8" s="86"/>
      <c r="G8" s="86"/>
      <c r="H8" s="104"/>
      <c r="I8" s="105"/>
      <c r="J8" s="147"/>
    </row>
    <row r="9" spans="1:10" ht="15" customHeight="1" hidden="1">
      <c r="A9" s="90"/>
      <c r="B9" s="85"/>
      <c r="C9" s="86"/>
      <c r="D9" s="86"/>
      <c r="E9" s="86"/>
      <c r="F9" s="86"/>
      <c r="G9" s="86"/>
      <c r="H9" s="104"/>
      <c r="I9" s="105"/>
      <c r="J9" s="147"/>
    </row>
    <row r="10" spans="1:10" ht="15" customHeight="1">
      <c r="A10" s="90" t="s">
        <v>555</v>
      </c>
      <c r="B10" s="85" t="s">
        <v>119</v>
      </c>
      <c r="C10" s="86" t="s">
        <v>17</v>
      </c>
      <c r="D10" s="86" t="s">
        <v>18</v>
      </c>
      <c r="E10" s="86" t="s">
        <v>153</v>
      </c>
      <c r="F10" s="86" t="s">
        <v>556</v>
      </c>
      <c r="G10" s="86" t="s">
        <v>557</v>
      </c>
      <c r="H10" s="104" t="s">
        <v>529</v>
      </c>
      <c r="I10" s="105" t="s">
        <v>529</v>
      </c>
      <c r="J10" s="147"/>
    </row>
  </sheetData>
  <sheetProtection/>
  <printOptions/>
  <pageMargins left="0.787401574803149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2" width="17.7109375" style="0" customWidth="1"/>
  </cols>
  <sheetData>
    <row r="1" spans="4:10" ht="15">
      <c r="D1" s="54"/>
      <c r="G1" s="54" t="str">
        <f>Startlist!$F1</f>
        <v> </v>
      </c>
      <c r="I1" s="54"/>
      <c r="J1" s="54"/>
    </row>
    <row r="2" spans="4:10" ht="15.75">
      <c r="D2" s="1"/>
      <c r="G2" s="1" t="str">
        <f>Startlist!$F2</f>
        <v>TALLINNA RALLI 2014</v>
      </c>
      <c r="I2" s="1"/>
      <c r="J2" s="1"/>
    </row>
    <row r="3" spans="4:10" ht="15">
      <c r="D3" s="54"/>
      <c r="G3" s="54" t="str">
        <f>Startlist!$F3</f>
        <v>09.- 10. mai 2014</v>
      </c>
      <c r="I3" s="54"/>
      <c r="J3" s="54"/>
    </row>
    <row r="4" spans="4:10" ht="15">
      <c r="D4" s="54"/>
      <c r="G4" s="54" t="str">
        <f>Startlist!$F4</f>
        <v>Harjumaa</v>
      </c>
      <c r="I4" s="54"/>
      <c r="J4" s="54"/>
    </row>
    <row r="6" spans="1:12" ht="15">
      <c r="A6" s="6" t="s">
        <v>111</v>
      </c>
      <c r="K6" s="96"/>
      <c r="L6" s="96" t="s">
        <v>841</v>
      </c>
    </row>
    <row r="7" spans="1:12" ht="12.75">
      <c r="A7" s="76" t="s">
        <v>101</v>
      </c>
      <c r="B7" s="18"/>
      <c r="C7" s="18"/>
      <c r="D7" s="19"/>
      <c r="E7" s="18"/>
      <c r="F7" s="18"/>
      <c r="G7" s="19"/>
      <c r="H7" s="19"/>
      <c r="I7" s="19"/>
      <c r="J7" s="19"/>
      <c r="K7" s="20"/>
      <c r="L7" s="20"/>
    </row>
    <row r="8" spans="1:12" ht="12.75">
      <c r="A8" s="77"/>
      <c r="B8" s="60" t="s">
        <v>116</v>
      </c>
      <c r="C8" s="59" t="s">
        <v>115</v>
      </c>
      <c r="D8" s="60" t="s">
        <v>55</v>
      </c>
      <c r="E8" s="59" t="s">
        <v>118</v>
      </c>
      <c r="F8" s="59" t="s">
        <v>117</v>
      </c>
      <c r="G8" s="60" t="s">
        <v>103</v>
      </c>
      <c r="H8" s="60" t="s">
        <v>124</v>
      </c>
      <c r="I8" s="60" t="s">
        <v>119</v>
      </c>
      <c r="J8" s="60" t="s">
        <v>105</v>
      </c>
      <c r="K8" s="60" t="s">
        <v>104</v>
      </c>
      <c r="L8" s="60" t="s">
        <v>70</v>
      </c>
    </row>
    <row r="9" spans="1:12" ht="12.75" customHeight="1">
      <c r="A9" s="84" t="s">
        <v>842</v>
      </c>
      <c r="B9" s="83"/>
      <c r="C9" s="73" t="s">
        <v>265</v>
      </c>
      <c r="D9" s="73" t="s">
        <v>272</v>
      </c>
      <c r="E9" s="73" t="s">
        <v>316</v>
      </c>
      <c r="F9" s="73" t="s">
        <v>339</v>
      </c>
      <c r="G9" s="73" t="s">
        <v>320</v>
      </c>
      <c r="H9" s="73" t="s">
        <v>335</v>
      </c>
      <c r="I9" s="73" t="s">
        <v>418</v>
      </c>
      <c r="J9" s="73" t="s">
        <v>342</v>
      </c>
      <c r="K9" s="73" t="s">
        <v>382</v>
      </c>
      <c r="L9" s="73"/>
    </row>
    <row r="10" spans="1:12" ht="12.75" customHeight="1">
      <c r="A10" s="81" t="s">
        <v>843</v>
      </c>
      <c r="B10" s="75"/>
      <c r="C10" s="75" t="s">
        <v>844</v>
      </c>
      <c r="D10" s="75" t="s">
        <v>845</v>
      </c>
      <c r="E10" s="75" t="s">
        <v>846</v>
      </c>
      <c r="F10" s="75" t="s">
        <v>847</v>
      </c>
      <c r="G10" s="75" t="s">
        <v>848</v>
      </c>
      <c r="H10" s="75" t="s">
        <v>849</v>
      </c>
      <c r="I10" s="75" t="s">
        <v>850</v>
      </c>
      <c r="J10" s="75" t="s">
        <v>851</v>
      </c>
      <c r="K10" s="75" t="s">
        <v>852</v>
      </c>
      <c r="L10" s="75"/>
    </row>
    <row r="11" spans="1:12" ht="12.75" customHeight="1">
      <c r="A11" s="82" t="s">
        <v>853</v>
      </c>
      <c r="B11" s="79"/>
      <c r="C11" s="79" t="s">
        <v>854</v>
      </c>
      <c r="D11" s="79" t="s">
        <v>855</v>
      </c>
      <c r="E11" s="79" t="s">
        <v>856</v>
      </c>
      <c r="F11" s="79" t="s">
        <v>857</v>
      </c>
      <c r="G11" s="79" t="s">
        <v>858</v>
      </c>
      <c r="H11" s="79" t="s">
        <v>859</v>
      </c>
      <c r="I11" s="79" t="s">
        <v>860</v>
      </c>
      <c r="J11" s="79" t="s">
        <v>861</v>
      </c>
      <c r="K11" s="79" t="s">
        <v>862</v>
      </c>
      <c r="L11" s="79"/>
    </row>
    <row r="12" spans="1:12" ht="12.75" customHeight="1">
      <c r="A12" s="84" t="s">
        <v>863</v>
      </c>
      <c r="B12" s="83"/>
      <c r="C12" s="73" t="s">
        <v>260</v>
      </c>
      <c r="D12" s="73" t="s">
        <v>273</v>
      </c>
      <c r="E12" s="73" t="s">
        <v>317</v>
      </c>
      <c r="F12" s="73" t="s">
        <v>340</v>
      </c>
      <c r="G12" s="73" t="s">
        <v>321</v>
      </c>
      <c r="H12" s="73" t="s">
        <v>336</v>
      </c>
      <c r="I12" s="73" t="s">
        <v>419</v>
      </c>
      <c r="J12" s="73" t="s">
        <v>378</v>
      </c>
      <c r="K12" s="73" t="s">
        <v>383</v>
      </c>
      <c r="L12" s="73"/>
    </row>
    <row r="13" spans="1:12" ht="12.75" customHeight="1">
      <c r="A13" s="81" t="s">
        <v>864</v>
      </c>
      <c r="B13" s="75"/>
      <c r="C13" s="75" t="s">
        <v>865</v>
      </c>
      <c r="D13" s="75" t="s">
        <v>866</v>
      </c>
      <c r="E13" s="75" t="s">
        <v>867</v>
      </c>
      <c r="F13" s="75" t="s">
        <v>868</v>
      </c>
      <c r="G13" s="75" t="s">
        <v>869</v>
      </c>
      <c r="H13" s="75" t="s">
        <v>870</v>
      </c>
      <c r="I13" s="75" t="s">
        <v>871</v>
      </c>
      <c r="J13" s="75" t="s">
        <v>872</v>
      </c>
      <c r="K13" s="75" t="s">
        <v>873</v>
      </c>
      <c r="L13" s="75"/>
    </row>
    <row r="14" spans="1:12" ht="12.75" customHeight="1">
      <c r="A14" s="82" t="s">
        <v>874</v>
      </c>
      <c r="B14" s="79"/>
      <c r="C14" s="79" t="s">
        <v>875</v>
      </c>
      <c r="D14" s="79" t="s">
        <v>855</v>
      </c>
      <c r="E14" s="79" t="s">
        <v>856</v>
      </c>
      <c r="F14" s="79" t="s">
        <v>857</v>
      </c>
      <c r="G14" s="79" t="s">
        <v>858</v>
      </c>
      <c r="H14" s="79" t="s">
        <v>859</v>
      </c>
      <c r="I14" s="79" t="s">
        <v>860</v>
      </c>
      <c r="J14" s="79" t="s">
        <v>861</v>
      </c>
      <c r="K14" s="79" t="s">
        <v>862</v>
      </c>
      <c r="L14" s="79"/>
    </row>
    <row r="15" spans="1:12" ht="12.75" customHeight="1">
      <c r="A15" s="84" t="s">
        <v>876</v>
      </c>
      <c r="B15" s="83"/>
      <c r="C15" s="73" t="s">
        <v>448</v>
      </c>
      <c r="D15" s="73" t="s">
        <v>538</v>
      </c>
      <c r="E15" s="73" t="s">
        <v>455</v>
      </c>
      <c r="F15" s="73" t="s">
        <v>479</v>
      </c>
      <c r="G15" s="73" t="s">
        <v>458</v>
      </c>
      <c r="H15" s="73" t="s">
        <v>474</v>
      </c>
      <c r="I15" s="73" t="s">
        <v>527</v>
      </c>
      <c r="J15" s="73" t="s">
        <v>339</v>
      </c>
      <c r="K15" s="73" t="s">
        <v>515</v>
      </c>
      <c r="L15" s="73"/>
    </row>
    <row r="16" spans="1:12" ht="12.75" customHeight="1">
      <c r="A16" s="81" t="s">
        <v>877</v>
      </c>
      <c r="B16" s="75"/>
      <c r="C16" s="75" t="s">
        <v>878</v>
      </c>
      <c r="D16" s="75" t="s">
        <v>879</v>
      </c>
      <c r="E16" s="75" t="s">
        <v>880</v>
      </c>
      <c r="F16" s="75" t="s">
        <v>881</v>
      </c>
      <c r="G16" s="75" t="s">
        <v>882</v>
      </c>
      <c r="H16" s="75" t="s">
        <v>883</v>
      </c>
      <c r="I16" s="75" t="s">
        <v>870</v>
      </c>
      <c r="J16" s="75" t="s">
        <v>847</v>
      </c>
      <c r="K16" s="75" t="s">
        <v>884</v>
      </c>
      <c r="L16" s="75"/>
    </row>
    <row r="17" spans="1:12" ht="12.75" customHeight="1">
      <c r="A17" s="82" t="s">
        <v>853</v>
      </c>
      <c r="B17" s="79"/>
      <c r="C17" s="79" t="s">
        <v>875</v>
      </c>
      <c r="D17" s="79" t="s">
        <v>885</v>
      </c>
      <c r="E17" s="79" t="s">
        <v>856</v>
      </c>
      <c r="F17" s="79" t="s">
        <v>857</v>
      </c>
      <c r="G17" s="79" t="s">
        <v>858</v>
      </c>
      <c r="H17" s="79" t="s">
        <v>859</v>
      </c>
      <c r="I17" s="79" t="s">
        <v>886</v>
      </c>
      <c r="J17" s="79" t="s">
        <v>861</v>
      </c>
      <c r="K17" s="79" t="s">
        <v>887</v>
      </c>
      <c r="L17" s="79"/>
    </row>
    <row r="18" spans="1:12" ht="12.75" customHeight="1">
      <c r="A18" s="84" t="s">
        <v>888</v>
      </c>
      <c r="B18" s="83"/>
      <c r="C18" s="73" t="s">
        <v>441</v>
      </c>
      <c r="D18" s="73" t="s">
        <v>444</v>
      </c>
      <c r="E18" s="73" t="s">
        <v>456</v>
      </c>
      <c r="F18" s="73" t="s">
        <v>480</v>
      </c>
      <c r="G18" s="73" t="s">
        <v>459</v>
      </c>
      <c r="H18" s="73" t="s">
        <v>489</v>
      </c>
      <c r="I18" s="73" t="s">
        <v>528</v>
      </c>
      <c r="J18" s="73" t="s">
        <v>502</v>
      </c>
      <c r="K18" s="73" t="s">
        <v>516</v>
      </c>
      <c r="L18" s="73"/>
    </row>
    <row r="19" spans="1:12" ht="12.75" customHeight="1">
      <c r="A19" s="81" t="s">
        <v>889</v>
      </c>
      <c r="B19" s="75"/>
      <c r="C19" s="75" t="s">
        <v>890</v>
      </c>
      <c r="D19" s="75" t="s">
        <v>891</v>
      </c>
      <c r="E19" s="75" t="s">
        <v>892</v>
      </c>
      <c r="F19" s="75" t="s">
        <v>893</v>
      </c>
      <c r="G19" s="75" t="s">
        <v>894</v>
      </c>
      <c r="H19" s="75" t="s">
        <v>895</v>
      </c>
      <c r="I19" s="75" t="s">
        <v>896</v>
      </c>
      <c r="J19" s="75" t="s">
        <v>897</v>
      </c>
      <c r="K19" s="75" t="s">
        <v>898</v>
      </c>
      <c r="L19" s="75"/>
    </row>
    <row r="20" spans="1:12" ht="12.75" customHeight="1">
      <c r="A20" s="82" t="s">
        <v>874</v>
      </c>
      <c r="B20" s="79"/>
      <c r="C20" s="79" t="s">
        <v>899</v>
      </c>
      <c r="D20" s="79" t="s">
        <v>855</v>
      </c>
      <c r="E20" s="79" t="s">
        <v>856</v>
      </c>
      <c r="F20" s="79" t="s">
        <v>857</v>
      </c>
      <c r="G20" s="79" t="s">
        <v>858</v>
      </c>
      <c r="H20" s="79" t="s">
        <v>900</v>
      </c>
      <c r="I20" s="79" t="s">
        <v>886</v>
      </c>
      <c r="J20" s="79" t="s">
        <v>861</v>
      </c>
      <c r="K20" s="79" t="s">
        <v>887</v>
      </c>
      <c r="L20" s="79"/>
    </row>
    <row r="21" spans="1:12" ht="12.75" customHeight="1">
      <c r="A21" s="84" t="s">
        <v>540</v>
      </c>
      <c r="B21" s="83"/>
      <c r="C21" s="73" t="s">
        <v>548</v>
      </c>
      <c r="D21" s="73" t="s">
        <v>543</v>
      </c>
      <c r="E21" s="73" t="s">
        <v>581</v>
      </c>
      <c r="F21" s="73" t="s">
        <v>665</v>
      </c>
      <c r="G21" s="73" t="s">
        <v>577</v>
      </c>
      <c r="H21" s="73" t="s">
        <v>606</v>
      </c>
      <c r="I21" s="73" t="s">
        <v>654</v>
      </c>
      <c r="J21" s="73" t="s">
        <v>618</v>
      </c>
      <c r="K21" s="73" t="s">
        <v>658</v>
      </c>
      <c r="L21" s="73"/>
    </row>
    <row r="22" spans="1:12" ht="12.75" customHeight="1">
      <c r="A22" s="81" t="s">
        <v>901</v>
      </c>
      <c r="B22" s="75"/>
      <c r="C22" s="75" t="s">
        <v>902</v>
      </c>
      <c r="D22" s="75" t="s">
        <v>903</v>
      </c>
      <c r="E22" s="75" t="s">
        <v>904</v>
      </c>
      <c r="F22" s="75" t="s">
        <v>905</v>
      </c>
      <c r="G22" s="75" t="s">
        <v>906</v>
      </c>
      <c r="H22" s="75" t="s">
        <v>907</v>
      </c>
      <c r="I22" s="75" t="s">
        <v>908</v>
      </c>
      <c r="J22" s="75" t="s">
        <v>909</v>
      </c>
      <c r="K22" s="75" t="s">
        <v>910</v>
      </c>
      <c r="L22" s="75"/>
    </row>
    <row r="23" spans="1:12" ht="12.75" customHeight="1">
      <c r="A23" s="82" t="s">
        <v>911</v>
      </c>
      <c r="B23" s="79"/>
      <c r="C23" s="79" t="s">
        <v>899</v>
      </c>
      <c r="D23" s="79" t="s">
        <v>855</v>
      </c>
      <c r="E23" s="79" t="s">
        <v>856</v>
      </c>
      <c r="F23" s="79" t="s">
        <v>857</v>
      </c>
      <c r="G23" s="79" t="s">
        <v>858</v>
      </c>
      <c r="H23" s="79" t="s">
        <v>900</v>
      </c>
      <c r="I23" s="79" t="s">
        <v>886</v>
      </c>
      <c r="J23" s="79" t="s">
        <v>861</v>
      </c>
      <c r="K23" s="79" t="s">
        <v>887</v>
      </c>
      <c r="L23" s="79"/>
    </row>
    <row r="24" spans="1:12" ht="12.75" customHeight="1">
      <c r="A24" s="84" t="s">
        <v>912</v>
      </c>
      <c r="B24" s="83"/>
      <c r="C24" s="73" t="s">
        <v>543</v>
      </c>
      <c r="D24" s="73" t="s">
        <v>544</v>
      </c>
      <c r="E24" s="73" t="s">
        <v>581</v>
      </c>
      <c r="F24" s="73"/>
      <c r="G24" s="73" t="s">
        <v>578</v>
      </c>
      <c r="H24" s="73" t="s">
        <v>607</v>
      </c>
      <c r="I24" s="73" t="s">
        <v>655</v>
      </c>
      <c r="J24" s="73" t="s">
        <v>619</v>
      </c>
      <c r="K24" s="73" t="s">
        <v>659</v>
      </c>
      <c r="L24" s="73"/>
    </row>
    <row r="25" spans="1:12" ht="12.75" customHeight="1">
      <c r="A25" s="81" t="s">
        <v>913</v>
      </c>
      <c r="B25" s="75"/>
      <c r="C25" s="75" t="s">
        <v>903</v>
      </c>
      <c r="D25" s="75" t="s">
        <v>914</v>
      </c>
      <c r="E25" s="75" t="s">
        <v>904</v>
      </c>
      <c r="F25" s="75"/>
      <c r="G25" s="75" t="s">
        <v>915</v>
      </c>
      <c r="H25" s="75" t="s">
        <v>916</v>
      </c>
      <c r="I25" s="75" t="s">
        <v>917</v>
      </c>
      <c r="J25" s="75" t="s">
        <v>918</v>
      </c>
      <c r="K25" s="75" t="s">
        <v>919</v>
      </c>
      <c r="L25" s="75"/>
    </row>
    <row r="26" spans="1:12" ht="12.75" customHeight="1">
      <c r="A26" s="82" t="s">
        <v>911</v>
      </c>
      <c r="B26" s="79"/>
      <c r="C26" s="79" t="s">
        <v>899</v>
      </c>
      <c r="D26" s="79" t="s">
        <v>855</v>
      </c>
      <c r="E26" s="79" t="s">
        <v>856</v>
      </c>
      <c r="F26" s="79"/>
      <c r="G26" s="79" t="s">
        <v>858</v>
      </c>
      <c r="H26" s="79" t="s">
        <v>900</v>
      </c>
      <c r="I26" s="79" t="s">
        <v>886</v>
      </c>
      <c r="J26" s="79" t="s">
        <v>861</v>
      </c>
      <c r="K26" s="79" t="s">
        <v>887</v>
      </c>
      <c r="L26" s="79"/>
    </row>
    <row r="27" spans="1:12" ht="12.75" customHeight="1">
      <c r="A27" s="84" t="s">
        <v>920</v>
      </c>
      <c r="B27" s="83"/>
      <c r="C27" s="73" t="s">
        <v>553</v>
      </c>
      <c r="D27" s="73" t="s">
        <v>545</v>
      </c>
      <c r="E27" s="73" t="s">
        <v>586</v>
      </c>
      <c r="F27" s="73"/>
      <c r="G27" s="73" t="s">
        <v>579</v>
      </c>
      <c r="H27" s="73" t="s">
        <v>608</v>
      </c>
      <c r="I27" s="73" t="s">
        <v>643</v>
      </c>
      <c r="J27" s="73" t="s">
        <v>620</v>
      </c>
      <c r="K27" s="73" t="s">
        <v>660</v>
      </c>
      <c r="L27" s="73"/>
    </row>
    <row r="28" spans="1:12" ht="12.75" customHeight="1">
      <c r="A28" s="81" t="s">
        <v>921</v>
      </c>
      <c r="B28" s="75"/>
      <c r="C28" s="75" t="s">
        <v>922</v>
      </c>
      <c r="D28" s="75" t="s">
        <v>923</v>
      </c>
      <c r="E28" s="75" t="s">
        <v>924</v>
      </c>
      <c r="F28" s="75"/>
      <c r="G28" s="75" t="s">
        <v>925</v>
      </c>
      <c r="H28" s="75" t="s">
        <v>926</v>
      </c>
      <c r="I28" s="75" t="s">
        <v>927</v>
      </c>
      <c r="J28" s="75" t="s">
        <v>928</v>
      </c>
      <c r="K28" s="75" t="s">
        <v>929</v>
      </c>
      <c r="L28" s="75"/>
    </row>
    <row r="29" spans="1:12" ht="12.75" customHeight="1">
      <c r="A29" s="82" t="s">
        <v>930</v>
      </c>
      <c r="B29" s="79"/>
      <c r="C29" s="79" t="s">
        <v>875</v>
      </c>
      <c r="D29" s="79" t="s">
        <v>855</v>
      </c>
      <c r="E29" s="79" t="s">
        <v>931</v>
      </c>
      <c r="F29" s="79"/>
      <c r="G29" s="79" t="s">
        <v>858</v>
      </c>
      <c r="H29" s="79" t="s">
        <v>900</v>
      </c>
      <c r="I29" s="79" t="s">
        <v>886</v>
      </c>
      <c r="J29" s="79" t="s">
        <v>861</v>
      </c>
      <c r="K29" s="79" t="s">
        <v>887</v>
      </c>
      <c r="L29" s="79"/>
    </row>
    <row r="30" spans="1:12" ht="12.75" customHeight="1">
      <c r="A30" s="84" t="s">
        <v>932</v>
      </c>
      <c r="B30" s="83"/>
      <c r="C30" s="73" t="s">
        <v>554</v>
      </c>
      <c r="D30" s="73" t="s">
        <v>546</v>
      </c>
      <c r="E30" s="73" t="s">
        <v>583</v>
      </c>
      <c r="F30" s="73"/>
      <c r="G30" s="73" t="s">
        <v>580</v>
      </c>
      <c r="H30" s="73" t="s">
        <v>609</v>
      </c>
      <c r="I30" s="73" t="s">
        <v>656</v>
      </c>
      <c r="J30" s="73" t="s">
        <v>621</v>
      </c>
      <c r="K30" s="73" t="s">
        <v>661</v>
      </c>
      <c r="L30" s="73"/>
    </row>
    <row r="31" spans="1:12" ht="12.75" customHeight="1">
      <c r="A31" s="81" t="s">
        <v>933</v>
      </c>
      <c r="B31" s="75"/>
      <c r="C31" s="75" t="s">
        <v>934</v>
      </c>
      <c r="D31" s="75" t="s">
        <v>935</v>
      </c>
      <c r="E31" s="75" t="s">
        <v>936</v>
      </c>
      <c r="F31" s="75"/>
      <c r="G31" s="75" t="s">
        <v>937</v>
      </c>
      <c r="H31" s="75" t="s">
        <v>938</v>
      </c>
      <c r="I31" s="75" t="s">
        <v>939</v>
      </c>
      <c r="J31" s="75" t="s">
        <v>940</v>
      </c>
      <c r="K31" s="75" t="s">
        <v>941</v>
      </c>
      <c r="L31" s="75"/>
    </row>
    <row r="32" spans="1:12" ht="12.75" customHeight="1">
      <c r="A32" s="82" t="s">
        <v>930</v>
      </c>
      <c r="B32" s="79"/>
      <c r="C32" s="79" t="s">
        <v>875</v>
      </c>
      <c r="D32" s="79" t="s">
        <v>855</v>
      </c>
      <c r="E32" s="79" t="s">
        <v>856</v>
      </c>
      <c r="F32" s="79"/>
      <c r="G32" s="79" t="s">
        <v>858</v>
      </c>
      <c r="H32" s="79" t="s">
        <v>900</v>
      </c>
      <c r="I32" s="79" t="s">
        <v>886</v>
      </c>
      <c r="J32" s="79" t="s">
        <v>861</v>
      </c>
      <c r="K32" s="79" t="s">
        <v>887</v>
      </c>
      <c r="L32" s="79"/>
    </row>
    <row r="33" spans="1:12" ht="12.75" customHeight="1">
      <c r="A33" s="84" t="s">
        <v>942</v>
      </c>
      <c r="B33" s="83"/>
      <c r="C33" s="73" t="s">
        <v>713</v>
      </c>
      <c r="D33" s="73" t="s">
        <v>667</v>
      </c>
      <c r="E33" s="73" t="s">
        <v>689</v>
      </c>
      <c r="F33" s="73"/>
      <c r="G33" s="73" t="s">
        <v>686</v>
      </c>
      <c r="H33" s="73" t="s">
        <v>707</v>
      </c>
      <c r="I33" s="73" t="s">
        <v>793</v>
      </c>
      <c r="J33" s="73" t="s">
        <v>733</v>
      </c>
      <c r="K33" s="73" t="s">
        <v>698</v>
      </c>
      <c r="L33" s="73"/>
    </row>
    <row r="34" spans="1:12" ht="12.75" customHeight="1">
      <c r="A34" s="81" t="s">
        <v>943</v>
      </c>
      <c r="B34" s="75"/>
      <c r="C34" s="75" t="s">
        <v>944</v>
      </c>
      <c r="D34" s="75" t="s">
        <v>945</v>
      </c>
      <c r="E34" s="75" t="s">
        <v>946</v>
      </c>
      <c r="F34" s="75"/>
      <c r="G34" s="75" t="s">
        <v>947</v>
      </c>
      <c r="H34" s="75" t="s">
        <v>948</v>
      </c>
      <c r="I34" s="75" t="s">
        <v>949</v>
      </c>
      <c r="J34" s="75" t="s">
        <v>950</v>
      </c>
      <c r="K34" s="75" t="s">
        <v>951</v>
      </c>
      <c r="L34" s="75"/>
    </row>
    <row r="35" spans="1:12" ht="12.75" customHeight="1">
      <c r="A35" s="81" t="s">
        <v>952</v>
      </c>
      <c r="B35" s="83"/>
      <c r="C35" s="79" t="s">
        <v>899</v>
      </c>
      <c r="D35" s="79" t="s">
        <v>855</v>
      </c>
      <c r="E35" s="79" t="s">
        <v>856</v>
      </c>
      <c r="F35" s="79"/>
      <c r="G35" s="79" t="s">
        <v>858</v>
      </c>
      <c r="H35" s="79" t="s">
        <v>953</v>
      </c>
      <c r="I35" s="79" t="s">
        <v>886</v>
      </c>
      <c r="J35" s="79" t="s">
        <v>861</v>
      </c>
      <c r="K35" s="79" t="s">
        <v>887</v>
      </c>
      <c r="L35" s="79"/>
    </row>
    <row r="36" spans="1:12" ht="12.75" customHeight="1">
      <c r="A36" s="195" t="s">
        <v>954</v>
      </c>
      <c r="B36" s="73"/>
      <c r="C36" s="73" t="s">
        <v>714</v>
      </c>
      <c r="D36" s="73" t="s">
        <v>668</v>
      </c>
      <c r="E36" s="73" t="s">
        <v>690</v>
      </c>
      <c r="F36" s="73"/>
      <c r="G36" s="73" t="s">
        <v>687</v>
      </c>
      <c r="H36" s="73" t="s">
        <v>708</v>
      </c>
      <c r="I36" s="73" t="s">
        <v>702</v>
      </c>
      <c r="J36" s="73" t="s">
        <v>734</v>
      </c>
      <c r="K36" s="73" t="s">
        <v>796</v>
      </c>
      <c r="L36" s="73"/>
    </row>
    <row r="37" spans="1:12" ht="12.75" customHeight="1">
      <c r="A37" s="196" t="s">
        <v>955</v>
      </c>
      <c r="B37" s="75"/>
      <c r="C37" s="75" t="s">
        <v>956</v>
      </c>
      <c r="D37" s="75" t="s">
        <v>957</v>
      </c>
      <c r="E37" s="75" t="s">
        <v>908</v>
      </c>
      <c r="F37" s="75"/>
      <c r="G37" s="75" t="s">
        <v>958</v>
      </c>
      <c r="H37" s="75" t="s">
        <v>959</v>
      </c>
      <c r="I37" s="75" t="s">
        <v>960</v>
      </c>
      <c r="J37" s="75" t="s">
        <v>961</v>
      </c>
      <c r="K37" s="75" t="s">
        <v>962</v>
      </c>
      <c r="L37" s="75"/>
    </row>
    <row r="38" spans="1:12" ht="12.75" customHeight="1">
      <c r="A38" s="196" t="s">
        <v>952</v>
      </c>
      <c r="B38" s="83"/>
      <c r="C38" s="83" t="s">
        <v>899</v>
      </c>
      <c r="D38" s="83" t="s">
        <v>855</v>
      </c>
      <c r="E38" s="83" t="s">
        <v>856</v>
      </c>
      <c r="F38" s="83"/>
      <c r="G38" s="83" t="s">
        <v>858</v>
      </c>
      <c r="H38" s="83" t="s">
        <v>953</v>
      </c>
      <c r="I38" s="83" t="s">
        <v>886</v>
      </c>
      <c r="J38" s="83" t="s">
        <v>861</v>
      </c>
      <c r="K38" s="83" t="s">
        <v>887</v>
      </c>
      <c r="L38" s="83"/>
    </row>
    <row r="39" spans="1:12" ht="12.75" customHeight="1">
      <c r="A39" s="197"/>
      <c r="B39" s="79"/>
      <c r="C39" s="79"/>
      <c r="D39" s="79"/>
      <c r="E39" s="79"/>
      <c r="F39" s="79"/>
      <c r="G39" s="79"/>
      <c r="H39" s="79" t="s">
        <v>963</v>
      </c>
      <c r="I39" s="79"/>
      <c r="J39" s="79"/>
      <c r="K39" s="79"/>
      <c r="L39" s="79"/>
    </row>
    <row r="40" spans="1:12" ht="12.75">
      <c r="A40" s="9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ht="12.75">
      <c r="A41" s="78" t="s">
        <v>964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</sheetData>
  <sheetProtection/>
  <printOptions/>
  <pageMargins left="0" right="0" top="0" bottom="0" header="0" footer="0"/>
  <pageSetup fitToHeight="1" fitToWidth="1" horizontalDpi="360" verticalDpi="36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ht="15">
      <c r="D1" s="54" t="str">
        <f>Startlist!$F1</f>
        <v> </v>
      </c>
    </row>
    <row r="2" spans="1:6" ht="12.75" customHeight="1">
      <c r="A2" s="206" t="str">
        <f>Startlist!$F2</f>
        <v>TALLINNA RALLI 2014</v>
      </c>
      <c r="B2" s="206"/>
      <c r="C2" s="206"/>
      <c r="D2" s="206"/>
      <c r="E2" s="206"/>
      <c r="F2" s="206"/>
    </row>
    <row r="3" spans="3:5" ht="15" customHeight="1">
      <c r="C3" s="205" t="str">
        <f>Startlist!$F3</f>
        <v>09.- 10. mai 2014</v>
      </c>
      <c r="D3" s="205"/>
      <c r="E3" s="205"/>
    </row>
    <row r="4" spans="3:5" ht="15" customHeight="1">
      <c r="C4" s="205" t="str">
        <f>Startlist!$F4</f>
        <v>Harjumaa</v>
      </c>
      <c r="D4" s="205"/>
      <c r="E4" s="205"/>
    </row>
    <row r="6" spans="6:7" ht="12.75">
      <c r="F6" s="97"/>
      <c r="G6" s="97"/>
    </row>
    <row r="7" spans="3:7" ht="12.75">
      <c r="C7" s="207" t="s">
        <v>102</v>
      </c>
      <c r="D7" s="208"/>
      <c r="E7" s="58" t="s">
        <v>112</v>
      </c>
      <c r="F7" s="97"/>
      <c r="G7" s="97"/>
    </row>
    <row r="8" spans="3:7" ht="18.75" customHeight="1">
      <c r="C8" s="92" t="s">
        <v>116</v>
      </c>
      <c r="D8" s="55"/>
      <c r="E8" s="146">
        <v>0</v>
      </c>
      <c r="F8" s="97"/>
      <c r="G8" s="100"/>
    </row>
    <row r="9" spans="3:7" ht="18.75" customHeight="1">
      <c r="C9" s="92" t="s">
        <v>115</v>
      </c>
      <c r="D9" s="55"/>
      <c r="E9" s="146">
        <v>9</v>
      </c>
      <c r="F9" s="95"/>
      <c r="G9" s="101"/>
    </row>
    <row r="10" spans="3:7" ht="18.75" customHeight="1">
      <c r="C10" s="92" t="s">
        <v>55</v>
      </c>
      <c r="D10" s="55"/>
      <c r="E10" s="146">
        <v>4</v>
      </c>
      <c r="F10" s="95"/>
      <c r="G10" s="101"/>
    </row>
    <row r="11" spans="3:7" ht="18.75" customHeight="1">
      <c r="C11" s="92" t="s">
        <v>118</v>
      </c>
      <c r="D11" s="55"/>
      <c r="E11" s="146">
        <v>3</v>
      </c>
      <c r="F11" s="80"/>
      <c r="G11" s="80"/>
    </row>
    <row r="12" spans="3:6" ht="18.75" customHeight="1">
      <c r="C12" s="92" t="s">
        <v>117</v>
      </c>
      <c r="D12" s="55"/>
      <c r="E12" s="146">
        <v>1</v>
      </c>
      <c r="F12" s="103"/>
    </row>
    <row r="13" spans="3:6" ht="18.75" customHeight="1">
      <c r="C13" s="92" t="s">
        <v>103</v>
      </c>
      <c r="D13" s="102"/>
      <c r="E13" s="146">
        <v>2</v>
      </c>
      <c r="F13" s="103"/>
    </row>
    <row r="14" spans="3:6" ht="18.75" customHeight="1">
      <c r="C14" s="92" t="s">
        <v>124</v>
      </c>
      <c r="D14" s="55"/>
      <c r="E14" s="146">
        <v>5</v>
      </c>
      <c r="F14" s="103"/>
    </row>
    <row r="15" spans="3:7" ht="18.75" customHeight="1">
      <c r="C15" s="92" t="s">
        <v>119</v>
      </c>
      <c r="D15" s="55"/>
      <c r="E15" s="146">
        <v>4</v>
      </c>
      <c r="F15" s="80"/>
      <c r="G15" s="80"/>
    </row>
    <row r="16" spans="3:7" ht="18.75" customHeight="1">
      <c r="C16" s="92" t="s">
        <v>105</v>
      </c>
      <c r="D16" s="55"/>
      <c r="E16" s="146">
        <v>6</v>
      </c>
      <c r="F16" s="95"/>
      <c r="G16" s="94"/>
    </row>
    <row r="17" spans="3:7" ht="18.75" customHeight="1">
      <c r="C17" s="92" t="s">
        <v>104</v>
      </c>
      <c r="D17" s="55"/>
      <c r="E17" s="146">
        <v>2</v>
      </c>
      <c r="F17" s="95"/>
      <c r="G17" s="94"/>
    </row>
    <row r="18" spans="3:6" ht="18.75" customHeight="1">
      <c r="C18" s="92" t="s">
        <v>70</v>
      </c>
      <c r="D18" s="55"/>
      <c r="E18" s="146">
        <v>0</v>
      </c>
      <c r="F18" s="103"/>
    </row>
    <row r="19" spans="3:6" ht="19.5" customHeight="1">
      <c r="C19" s="56" t="s">
        <v>106</v>
      </c>
      <c r="D19" s="55"/>
      <c r="E19" s="57">
        <f>SUM(E8:E18)</f>
        <v>36</v>
      </c>
      <c r="F19" s="103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H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10" customWidth="1"/>
  </cols>
  <sheetData>
    <row r="1" spans="5:8" ht="15.75">
      <c r="E1" s="1" t="str">
        <f>Startlist!$F1</f>
        <v> </v>
      </c>
      <c r="H1" s="114"/>
    </row>
    <row r="2" spans="2:8" ht="15" customHeight="1">
      <c r="B2" s="2"/>
      <c r="C2" s="3"/>
      <c r="E2" s="1" t="str">
        <f>Startlist!$F2</f>
        <v>TALLINNA RALLI 2014</v>
      </c>
      <c r="H2" s="115"/>
    </row>
    <row r="3" spans="2:8" ht="15">
      <c r="B3" s="2"/>
      <c r="C3" s="3"/>
      <c r="E3" s="54" t="str">
        <f>Startlist!$F3</f>
        <v>09.- 10. mai 2014</v>
      </c>
      <c r="H3" s="115"/>
    </row>
    <row r="4" spans="2:8" ht="15">
      <c r="B4" s="2"/>
      <c r="C4" s="3"/>
      <c r="E4" s="54" t="str">
        <f>Startlist!$F4</f>
        <v>Harjumaa</v>
      </c>
      <c r="H4" s="115"/>
    </row>
    <row r="5" spans="3:8" ht="15" customHeight="1">
      <c r="C5" s="3"/>
      <c r="H5" s="115"/>
    </row>
    <row r="6" spans="2:8" ht="15.75" customHeight="1">
      <c r="B6" s="99" t="s">
        <v>69</v>
      </c>
      <c r="C6" s="3"/>
      <c r="H6" s="98"/>
    </row>
    <row r="7" spans="2:8" ht="12.75">
      <c r="B7" s="144" t="s">
        <v>83</v>
      </c>
      <c r="C7" s="138" t="s">
        <v>67</v>
      </c>
      <c r="D7" s="139" t="s">
        <v>68</v>
      </c>
      <c r="E7" s="138"/>
      <c r="F7" s="140" t="s">
        <v>80</v>
      </c>
      <c r="G7" s="141" t="s">
        <v>79</v>
      </c>
      <c r="H7" s="145" t="s">
        <v>72</v>
      </c>
    </row>
    <row r="8" spans="1:8" ht="15" customHeight="1">
      <c r="A8" s="142">
        <v>1</v>
      </c>
      <c r="B8" s="106">
        <v>4</v>
      </c>
      <c r="C8" s="135" t="str">
        <f>VLOOKUP(B8,Startlist!B:F,2,FALSE)</f>
        <v>N4</v>
      </c>
      <c r="D8" s="136" t="str">
        <f>CONCATENATE(VLOOKUP(B8,Startlist!B:H,3,FALSE)," / ",VLOOKUP(B8,Startlist!B:H,4,FALSE))</f>
        <v>Siim Plangi / Marek Sarapuu</v>
      </c>
      <c r="E8" s="137" t="str">
        <f>VLOOKUP(B8,Startlist!B:F,5,FALSE)</f>
        <v>EST</v>
      </c>
      <c r="F8" s="136" t="str">
        <f>VLOOKUP(B8,Startlist!B:H,7,FALSE)</f>
        <v>Mitsubishi Lancer Evo 10</v>
      </c>
      <c r="G8" s="136" t="str">
        <f>VLOOKUP(B8,Startlist!B:H,6,FALSE)</f>
        <v>G.M.RACING SK</v>
      </c>
      <c r="H8" s="143" t="str">
        <f>VLOOKUP(B8,Results!B:O,14,FALSE)</f>
        <v>42.11,3</v>
      </c>
    </row>
    <row r="9" spans="1:8" ht="15" customHeight="1">
      <c r="A9" s="142">
        <f>A8+1</f>
        <v>2</v>
      </c>
      <c r="B9" s="106">
        <v>2</v>
      </c>
      <c r="C9" s="135" t="str">
        <f>VLOOKUP(B9,Startlist!B:F,2,FALSE)</f>
        <v>R4</v>
      </c>
      <c r="D9" s="136" t="str">
        <f>CONCATENATE(VLOOKUP(B9,Startlist!B:H,3,FALSE)," / ",VLOOKUP(B9,Startlist!B:H,4,FALSE))</f>
        <v>Raul Jeets / Andrus Toom</v>
      </c>
      <c r="E9" s="137" t="str">
        <f>VLOOKUP(B9,Startlist!B:F,5,FALSE)</f>
        <v>EST</v>
      </c>
      <c r="F9" s="136" t="str">
        <f>VLOOKUP(B9,Startlist!B:H,7,FALSE)</f>
        <v>Ford Fiesta RS</v>
      </c>
      <c r="G9" s="136" t="str">
        <f>VLOOKUP(B9,Startlist!B:H,6,FALSE)</f>
        <v>MM-MOTORSPORT</v>
      </c>
      <c r="H9" s="143" t="str">
        <f>VLOOKUP(B9,Results!B:O,14,FALSE)</f>
        <v>42.42,4</v>
      </c>
    </row>
    <row r="10" spans="1:8" ht="15" customHeight="1">
      <c r="A10" s="142">
        <f aca="true" t="shared" si="0" ref="A10:A32">A9+1</f>
        <v>3</v>
      </c>
      <c r="B10" s="106">
        <v>3</v>
      </c>
      <c r="C10" s="135" t="str">
        <f>VLOOKUP(B10,Startlist!B:F,2,FALSE)</f>
        <v>N4</v>
      </c>
      <c r="D10" s="136" t="str">
        <f>CONCATENATE(VLOOKUP(B10,Startlist!B:H,3,FALSE)," / ",VLOOKUP(B10,Startlist!B:H,4,FALSE))</f>
        <v>Egon Kaur / Erik Lepikson</v>
      </c>
      <c r="E10" s="137" t="str">
        <f>VLOOKUP(B10,Startlist!B:F,5,FALSE)</f>
        <v>EST</v>
      </c>
      <c r="F10" s="136" t="str">
        <f>VLOOKUP(B10,Startlist!B:H,7,FALSE)</f>
        <v>Mitsubishi Lancer Evo 10</v>
      </c>
      <c r="G10" s="136" t="str">
        <f>VLOOKUP(B10,Startlist!B:H,6,FALSE)</f>
        <v>KAUR MOTORSPORT</v>
      </c>
      <c r="H10" s="143" t="str">
        <f>VLOOKUP(B10,Results!B:O,14,FALSE)</f>
        <v>42.49,7</v>
      </c>
    </row>
    <row r="11" spans="1:8" ht="15" customHeight="1">
      <c r="A11" s="142">
        <f t="shared" si="0"/>
        <v>4</v>
      </c>
      <c r="B11" s="106">
        <v>6</v>
      </c>
      <c r="C11" s="135" t="str">
        <f>VLOOKUP(B11,Startlist!B:F,2,FALSE)</f>
        <v>N4</v>
      </c>
      <c r="D11" s="136" t="str">
        <f>CONCATENATE(VLOOKUP(B11,Startlist!B:H,3,FALSE)," / ",VLOOKUP(B11,Startlist!B:H,4,FALSE))</f>
        <v>Kari Ali-Rantala / Asko Sairanen</v>
      </c>
      <c r="E11" s="137" t="str">
        <f>VLOOKUP(B11,Startlist!B:F,5,FALSE)</f>
        <v>FIN</v>
      </c>
      <c r="F11" s="136" t="str">
        <f>VLOOKUP(B11,Startlist!B:H,7,FALSE)</f>
        <v>Mitsubishi Lancer Evo 10</v>
      </c>
      <c r="G11" s="136" t="str">
        <f>VLOOKUP(B11,Startlist!B:H,6,FALSE)</f>
        <v>LATVALA GROUP OY</v>
      </c>
      <c r="H11" s="143" t="str">
        <f>VLOOKUP(B11,Results!B:O,14,FALSE)</f>
        <v>44.22,6</v>
      </c>
    </row>
    <row r="12" spans="1:8" ht="15" customHeight="1">
      <c r="A12" s="142">
        <f t="shared" si="0"/>
        <v>5</v>
      </c>
      <c r="B12" s="106">
        <v>9</v>
      </c>
      <c r="C12" s="135" t="str">
        <f>VLOOKUP(B12,Startlist!B:F,2,FALSE)</f>
        <v>R4</v>
      </c>
      <c r="D12" s="136" t="str">
        <f>CONCATENATE(VLOOKUP(B12,Startlist!B:H,3,FALSE)," / ",VLOOKUP(B12,Startlist!B:H,4,FALSE))</f>
        <v>Radik Shaymiev / Maxim Tsvetkov</v>
      </c>
      <c r="E12" s="137" t="str">
        <f>VLOOKUP(B12,Startlist!B:F,5,FALSE)</f>
        <v>RUS</v>
      </c>
      <c r="F12" s="136" t="str">
        <f>VLOOKUP(B12,Startlist!B:H,7,FALSE)</f>
        <v>Peugeot 207 Sport</v>
      </c>
      <c r="G12" s="136" t="str">
        <f>VLOOKUP(B12,Startlist!B:H,6,FALSE)</f>
        <v>TAIF RALLY TEAM</v>
      </c>
      <c r="H12" s="143" t="str">
        <f>VLOOKUP(B12,Results!B:O,14,FALSE)</f>
        <v>45.03,7</v>
      </c>
    </row>
    <row r="13" spans="1:8" ht="15" customHeight="1">
      <c r="A13" s="142">
        <f t="shared" si="0"/>
        <v>6</v>
      </c>
      <c r="B13" s="106">
        <v>8</v>
      </c>
      <c r="C13" s="135" t="str">
        <f>VLOOKUP(B13,Startlist!B:F,2,FALSE)</f>
        <v>R4</v>
      </c>
      <c r="D13" s="136" t="str">
        <f>CONCATENATE(VLOOKUP(B13,Startlist!B:H,3,FALSE)," / ",VLOOKUP(B13,Startlist!B:H,4,FALSE))</f>
        <v>Martynas Samuitis / Ramunas Saucikovas</v>
      </c>
      <c r="E13" s="137" t="str">
        <f>VLOOKUP(B13,Startlist!B:F,5,FALSE)</f>
        <v>LT</v>
      </c>
      <c r="F13" s="136" t="str">
        <f>VLOOKUP(B13,Startlist!B:H,7,FALSE)</f>
        <v>Mitsubishi Lancer Evo 10</v>
      </c>
      <c r="G13" s="136" t="str">
        <f>VLOOKUP(B13,Startlist!B:H,6,FALSE)</f>
        <v>WELLMAN RALLY TEAM</v>
      </c>
      <c r="H13" s="143" t="str">
        <f>VLOOKUP(B13,Results!B:O,14,FALSE)</f>
        <v>45.13,9</v>
      </c>
    </row>
    <row r="14" spans="1:8" ht="15" customHeight="1">
      <c r="A14" s="142">
        <f t="shared" si="0"/>
        <v>7</v>
      </c>
      <c r="B14" s="106">
        <v>10</v>
      </c>
      <c r="C14" s="135" t="str">
        <f>VLOOKUP(B14,Startlist!B:F,2,FALSE)</f>
        <v>N3</v>
      </c>
      <c r="D14" s="136" t="str">
        <f>CONCATENATE(VLOOKUP(B14,Startlist!B:H,3,FALSE)," / ",VLOOKUP(B14,Startlist!B:H,4,FALSE))</f>
        <v>Sander Siniorg / Annika Arnek</v>
      </c>
      <c r="E14" s="137" t="str">
        <f>VLOOKUP(B14,Startlist!B:F,5,FALSE)</f>
        <v>EST</v>
      </c>
      <c r="F14" s="136" t="str">
        <f>VLOOKUP(B14,Startlist!B:H,7,FALSE)</f>
        <v>Honda Civic Type-R</v>
      </c>
      <c r="G14" s="136" t="str">
        <f>VLOOKUP(B14,Startlist!B:H,6,FALSE)</f>
        <v>PROREHV RALLY TEAM</v>
      </c>
      <c r="H14" s="143" t="str">
        <f>VLOOKUP(B14,Results!B:O,14,FALSE)</f>
        <v>45.30,1</v>
      </c>
    </row>
    <row r="15" spans="1:8" ht="15" customHeight="1">
      <c r="A15" s="142">
        <f t="shared" si="0"/>
        <v>8</v>
      </c>
      <c r="B15" s="106">
        <v>11</v>
      </c>
      <c r="C15" s="135" t="str">
        <f>VLOOKUP(B15,Startlist!B:F,2,FALSE)</f>
        <v>E12</v>
      </c>
      <c r="D15" s="136" t="str">
        <f>CONCATENATE(VLOOKUP(B15,Startlist!B:H,3,FALSE)," / ",VLOOKUP(B15,Startlist!B:H,4,FALSE))</f>
        <v>Allan Ilves / Kristo Tamm</v>
      </c>
      <c r="E15" s="137" t="str">
        <f>VLOOKUP(B15,Startlist!B:F,5,FALSE)</f>
        <v>EST</v>
      </c>
      <c r="F15" s="136" t="str">
        <f>VLOOKUP(B15,Startlist!B:H,7,FALSE)</f>
        <v>Mitsubishi Lancer Evo 8</v>
      </c>
      <c r="G15" s="136" t="str">
        <f>VLOOKUP(B15,Startlist!B:H,6,FALSE)</f>
        <v>KAUR MOTORSPORT</v>
      </c>
      <c r="H15" s="143" t="str">
        <f>VLOOKUP(B15,Results!B:O,14,FALSE)</f>
        <v>45.59,5</v>
      </c>
    </row>
    <row r="16" spans="1:8" ht="15" customHeight="1">
      <c r="A16" s="142">
        <f t="shared" si="0"/>
        <v>9</v>
      </c>
      <c r="B16" s="106">
        <v>7</v>
      </c>
      <c r="C16" s="135" t="str">
        <f>VLOOKUP(B16,Startlist!B:F,2,FALSE)</f>
        <v>N4</v>
      </c>
      <c r="D16" s="136" t="str">
        <f>CONCATENATE(VLOOKUP(B16,Startlist!B:H,3,FALSE)," / ",VLOOKUP(B16,Startlist!B:H,4,FALSE))</f>
        <v>Vitaliy Pushkar / Ivan Mishyn</v>
      </c>
      <c r="E16" s="137" t="str">
        <f>VLOOKUP(B16,Startlist!B:F,5,FALSE)</f>
        <v>UKR</v>
      </c>
      <c r="F16" s="136" t="str">
        <f>VLOOKUP(B16,Startlist!B:H,7,FALSE)</f>
        <v>Mitsubishi Lancer Evo 9</v>
      </c>
      <c r="G16" s="136" t="str">
        <f>VLOOKUP(B16,Startlist!B:H,6,FALSE)</f>
        <v>IVAN MISHYN</v>
      </c>
      <c r="H16" s="143" t="str">
        <f>VLOOKUP(B16,Results!B:O,14,FALSE)</f>
        <v>46.08,8</v>
      </c>
    </row>
    <row r="17" spans="1:8" ht="15" customHeight="1">
      <c r="A17" s="142">
        <f t="shared" si="0"/>
        <v>10</v>
      </c>
      <c r="B17" s="106">
        <v>23</v>
      </c>
      <c r="C17" s="135" t="str">
        <f>VLOOKUP(B17,Startlist!B:F,2,FALSE)</f>
        <v>N4</v>
      </c>
      <c r="D17" s="136" t="str">
        <f>CONCATENATE(VLOOKUP(B17,Startlist!B:H,3,FALSE)," / ",VLOOKUP(B17,Startlist!B:H,4,FALSE))</f>
        <v>Mait Maarend / Mihkel Kapp</v>
      </c>
      <c r="E17" s="137" t="str">
        <f>VLOOKUP(B17,Startlist!B:F,5,FALSE)</f>
        <v>EST</v>
      </c>
      <c r="F17" s="136" t="str">
        <f>VLOOKUP(B17,Startlist!B:H,7,FALSE)</f>
        <v>Mitsubishi Lancer Evo 10</v>
      </c>
      <c r="G17" s="136" t="str">
        <f>VLOOKUP(B17,Startlist!B:H,6,FALSE)</f>
        <v>MIHKEL KAPP</v>
      </c>
      <c r="H17" s="143" t="str">
        <f>VLOOKUP(B17,Results!B:O,14,FALSE)</f>
        <v>46.31,7</v>
      </c>
    </row>
    <row r="18" spans="1:8" ht="15" customHeight="1">
      <c r="A18" s="142">
        <f t="shared" si="0"/>
        <v>11</v>
      </c>
      <c r="B18" s="106">
        <v>18</v>
      </c>
      <c r="C18" s="135" t="str">
        <f>VLOOKUP(B18,Startlist!B:F,2,FALSE)</f>
        <v>A6</v>
      </c>
      <c r="D18" s="136" t="str">
        <f>CONCATENATE(VLOOKUP(B18,Startlist!B:H,3,FALSE)," / ",VLOOKUP(B18,Startlist!B:H,4,FALSE))</f>
        <v>Roland Poom / Taavi Udevald</v>
      </c>
      <c r="E18" s="137" t="str">
        <f>VLOOKUP(B18,Startlist!B:F,5,FALSE)</f>
        <v>EST</v>
      </c>
      <c r="F18" s="136" t="str">
        <f>VLOOKUP(B18,Startlist!B:H,7,FALSE)</f>
        <v>Citroen C2 R2</v>
      </c>
      <c r="G18" s="136" t="str">
        <f>VLOOKUP(B18,Startlist!B:H,6,FALSE)</f>
        <v>ECOM MOTORSPORT</v>
      </c>
      <c r="H18" s="143" t="str">
        <f>VLOOKUP(B18,Results!B:O,14,FALSE)</f>
        <v>47.35,7</v>
      </c>
    </row>
    <row r="19" spans="1:8" ht="15" customHeight="1">
      <c r="A19" s="142">
        <f t="shared" si="0"/>
        <v>12</v>
      </c>
      <c r="B19" s="106">
        <v>12</v>
      </c>
      <c r="C19" s="135" t="str">
        <f>VLOOKUP(B19,Startlist!B:F,2,FALSE)</f>
        <v>E12</v>
      </c>
      <c r="D19" s="136" t="str">
        <f>CONCATENATE(VLOOKUP(B19,Startlist!B:H,3,FALSE)," / ",VLOOKUP(B19,Startlist!B:H,4,FALSE))</f>
        <v>Arsi Tupits / Oliver Tampuu</v>
      </c>
      <c r="E19" s="137" t="str">
        <f>VLOOKUP(B19,Startlist!B:F,5,FALSE)</f>
        <v>EST</v>
      </c>
      <c r="F19" s="136" t="str">
        <f>VLOOKUP(B19,Startlist!B:H,7,FALSE)</f>
        <v>Mitsubishi Lancer Evo 8</v>
      </c>
      <c r="G19" s="136" t="str">
        <f>VLOOKUP(B19,Startlist!B:H,6,FALSE)</f>
        <v>PSC MOTORSPORT</v>
      </c>
      <c r="H19" s="143" t="str">
        <f>VLOOKUP(B19,Results!B:O,14,FALSE)</f>
        <v>47.52,9</v>
      </c>
    </row>
    <row r="20" spans="1:8" ht="15" customHeight="1">
      <c r="A20" s="142">
        <f t="shared" si="0"/>
        <v>13</v>
      </c>
      <c r="B20" s="106">
        <v>19</v>
      </c>
      <c r="C20" s="135" t="str">
        <f>VLOOKUP(B20,Startlist!B:F,2,FALSE)</f>
        <v>N4</v>
      </c>
      <c r="D20" s="136" t="str">
        <f>CONCATENATE(VLOOKUP(B20,Startlist!B:H,3,FALSE)," / ",VLOOKUP(B20,Startlist!B:H,4,FALSE))</f>
        <v>Evgeny Cherkasov / Mikko Lukka</v>
      </c>
      <c r="E20" s="137" t="str">
        <f>VLOOKUP(B20,Startlist!B:F,5,FALSE)</f>
        <v>RUS / FIN</v>
      </c>
      <c r="F20" s="136" t="str">
        <f>VLOOKUP(B20,Startlist!B:H,7,FALSE)</f>
        <v>Subaru Impreza WRX STI</v>
      </c>
      <c r="G20" s="136" t="str">
        <f>VLOOKUP(B20,Startlist!B:H,6,FALSE)</f>
        <v>SUZOR RALLY TEAM</v>
      </c>
      <c r="H20" s="143" t="str">
        <f>VLOOKUP(B20,Results!B:O,14,FALSE)</f>
        <v>48.19,7</v>
      </c>
    </row>
    <row r="21" spans="1:8" ht="15" customHeight="1">
      <c r="A21" s="142">
        <f t="shared" si="0"/>
        <v>14</v>
      </c>
      <c r="B21" s="106">
        <v>28</v>
      </c>
      <c r="C21" s="135" t="str">
        <f>VLOOKUP(B21,Startlist!B:F,2,FALSE)</f>
        <v>E10</v>
      </c>
      <c r="D21" s="136" t="str">
        <f>CONCATENATE(VLOOKUP(B21,Startlist!B:H,3,FALSE)," / ",VLOOKUP(B21,Startlist!B:H,4,FALSE))</f>
        <v>Raido Laulik / Tōnis Viidas</v>
      </c>
      <c r="E21" s="137" t="str">
        <f>VLOOKUP(B21,Startlist!B:F,5,FALSE)</f>
        <v>EST</v>
      </c>
      <c r="F21" s="136" t="str">
        <f>VLOOKUP(B21,Startlist!B:H,7,FALSE)</f>
        <v>Nissan Sunny GTI</v>
      </c>
      <c r="G21" s="136" t="str">
        <f>VLOOKUP(B21,Startlist!B:H,6,FALSE)</f>
        <v>SAR-TECH MOTORSPORT</v>
      </c>
      <c r="H21" s="143" t="str">
        <f>VLOOKUP(B21,Results!B:O,14,FALSE)</f>
        <v>48.25,8</v>
      </c>
    </row>
    <row r="22" spans="1:8" ht="15" customHeight="1">
      <c r="A22" s="142">
        <f t="shared" si="0"/>
        <v>15</v>
      </c>
      <c r="B22" s="106">
        <v>24</v>
      </c>
      <c r="C22" s="135" t="str">
        <f>VLOOKUP(B22,Startlist!B:F,2,FALSE)</f>
        <v>A6</v>
      </c>
      <c r="D22" s="136" t="str">
        <f>CONCATENATE(VLOOKUP(B22,Startlist!B:H,3,FALSE)," / ",VLOOKUP(B22,Startlist!B:H,4,FALSE))</f>
        <v>Niko-Pekka Nieminen / Kuldar Sikk</v>
      </c>
      <c r="E22" s="137" t="str">
        <f>VLOOKUP(B22,Startlist!B:F,5,FALSE)</f>
        <v>EST</v>
      </c>
      <c r="F22" s="136" t="str">
        <f>VLOOKUP(B22,Startlist!B:H,7,FALSE)</f>
        <v>Ford Fiesta R2</v>
      </c>
      <c r="G22" s="136" t="str">
        <f>VLOOKUP(B22,Startlist!B:H,6,FALSE)</f>
        <v>MM-MOTORSPORT</v>
      </c>
      <c r="H22" s="143" t="str">
        <f>VLOOKUP(B22,Results!B:O,14,FALSE)</f>
        <v>49.32,4</v>
      </c>
    </row>
    <row r="23" spans="1:8" ht="15" customHeight="1">
      <c r="A23" s="142">
        <f t="shared" si="0"/>
        <v>16</v>
      </c>
      <c r="B23" s="106">
        <v>26</v>
      </c>
      <c r="C23" s="135" t="str">
        <f>VLOOKUP(B23,Startlist!B:F,2,FALSE)</f>
        <v>A6</v>
      </c>
      <c r="D23" s="136" t="str">
        <f>CONCATENATE(VLOOKUP(B23,Startlist!B:H,3,FALSE)," / ",VLOOKUP(B23,Startlist!B:H,4,FALSE))</f>
        <v>Pyry Ovaska / Janne Siirilä</v>
      </c>
      <c r="E23" s="137" t="str">
        <f>VLOOKUP(B23,Startlist!B:F,5,FALSE)</f>
        <v>FIN</v>
      </c>
      <c r="F23" s="136" t="str">
        <f>VLOOKUP(B23,Startlist!B:H,7,FALSE)</f>
        <v>Citroen C2</v>
      </c>
      <c r="G23" s="136" t="str">
        <f>VLOOKUP(B23,Startlist!B:H,6,FALSE)</f>
        <v>MARANELLOKART</v>
      </c>
      <c r="H23" s="143" t="str">
        <f>VLOOKUP(B23,Results!B:O,14,FALSE)</f>
        <v>49.51,1</v>
      </c>
    </row>
    <row r="24" spans="1:8" ht="15" customHeight="1">
      <c r="A24" s="142">
        <f t="shared" si="0"/>
        <v>17</v>
      </c>
      <c r="B24" s="106">
        <v>27</v>
      </c>
      <c r="C24" s="135" t="str">
        <f>VLOOKUP(B24,Startlist!B:F,2,FALSE)</f>
        <v>E10</v>
      </c>
      <c r="D24" s="136" t="str">
        <f>CONCATENATE(VLOOKUP(B24,Startlist!B:H,3,FALSE)," / ",VLOOKUP(B24,Startlist!B:H,4,FALSE))</f>
        <v>Karel Tölp / Priit Guljajev</v>
      </c>
      <c r="E24" s="137" t="str">
        <f>VLOOKUP(B24,Startlist!B:F,5,FALSE)</f>
        <v>EST</v>
      </c>
      <c r="F24" s="136" t="str">
        <f>VLOOKUP(B24,Startlist!B:H,7,FALSE)</f>
        <v>Nissan Sunny</v>
      </c>
      <c r="G24" s="136" t="str">
        <f>VLOOKUP(B24,Startlist!B:H,6,FALSE)</f>
        <v>OK TSK</v>
      </c>
      <c r="H24" s="143" t="str">
        <f>VLOOKUP(B24,Results!B:O,14,FALSE)</f>
        <v>49.59,9</v>
      </c>
    </row>
    <row r="25" spans="1:8" ht="15" customHeight="1">
      <c r="A25" s="142">
        <f t="shared" si="0"/>
        <v>18</v>
      </c>
      <c r="B25" s="106">
        <v>15</v>
      </c>
      <c r="C25" s="135" t="str">
        <f>VLOOKUP(B25,Startlist!B:F,2,FALSE)</f>
        <v>N4</v>
      </c>
      <c r="D25" s="136" t="str">
        <f>CONCATENATE(VLOOKUP(B25,Startlist!B:H,3,FALSE)," / ",VLOOKUP(B25,Startlist!B:H,4,FALSE))</f>
        <v>Sergey Uger / Trofim Chikin</v>
      </c>
      <c r="E25" s="137" t="str">
        <f>VLOOKUP(B25,Startlist!B:F,5,FALSE)</f>
        <v>RUS</v>
      </c>
      <c r="F25" s="136" t="str">
        <f>VLOOKUP(B25,Startlist!B:H,7,FALSE)</f>
        <v>Mitsubishi Lancer Evo 10</v>
      </c>
      <c r="G25" s="136" t="str">
        <f>VLOOKUP(B25,Startlist!B:H,6,FALSE)</f>
        <v>CONE FOREST RALLY TEAM</v>
      </c>
      <c r="H25" s="143" t="str">
        <f>VLOOKUP(B25,Results!B:O,14,FALSE)</f>
        <v>50.13,4</v>
      </c>
    </row>
    <row r="26" spans="1:8" ht="15" customHeight="1">
      <c r="A26" s="142">
        <f t="shared" si="0"/>
        <v>19</v>
      </c>
      <c r="B26" s="106">
        <v>33</v>
      </c>
      <c r="C26" s="135" t="str">
        <f>VLOOKUP(B26,Startlist!B:F,2,FALSE)</f>
        <v>N3</v>
      </c>
      <c r="D26" s="136" t="str">
        <f>CONCATENATE(VLOOKUP(B26,Startlist!B:H,3,FALSE)," / ",VLOOKUP(B26,Startlist!B:H,4,FALSE))</f>
        <v>Kaspar Kasari / Hannes Kuusmaa</v>
      </c>
      <c r="E26" s="137" t="str">
        <f>VLOOKUP(B26,Startlist!B:F,5,FALSE)</f>
        <v>EST</v>
      </c>
      <c r="F26" s="136" t="str">
        <f>VLOOKUP(B26,Startlist!B:H,7,FALSE)</f>
        <v>Honda Civic Type-R</v>
      </c>
      <c r="G26" s="136" t="str">
        <f>VLOOKUP(B26,Startlist!B:H,6,FALSE)</f>
        <v>ECOM MOTORSPORT</v>
      </c>
      <c r="H26" s="143" t="str">
        <f>VLOOKUP(B26,Results!B:O,14,FALSE)</f>
        <v>50.44,4</v>
      </c>
    </row>
    <row r="27" spans="1:8" ht="15" customHeight="1">
      <c r="A27" s="142">
        <f t="shared" si="0"/>
        <v>20</v>
      </c>
      <c r="B27" s="106">
        <v>34</v>
      </c>
      <c r="C27" s="135" t="str">
        <f>VLOOKUP(B27,Startlist!B:F,2,FALSE)</f>
        <v>E12</v>
      </c>
      <c r="D27" s="136" t="str">
        <f>CONCATENATE(VLOOKUP(B27,Startlist!B:H,3,FALSE)," / ",VLOOKUP(B27,Startlist!B:H,4,FALSE))</f>
        <v>Alexey Reshetov / Karl Koosa</v>
      </c>
      <c r="E27" s="137" t="str">
        <f>VLOOKUP(B27,Startlist!B:F,5,FALSE)</f>
        <v>RUS / EST</v>
      </c>
      <c r="F27" s="136" t="str">
        <f>VLOOKUP(B27,Startlist!B:H,7,FALSE)</f>
        <v>Subaru Impreza</v>
      </c>
      <c r="G27" s="136" t="str">
        <f>VLOOKUP(B27,Startlist!B:H,6,FALSE)</f>
        <v>G.M.RACING SK</v>
      </c>
      <c r="H27" s="143" t="str">
        <f>VLOOKUP(B27,Results!B:O,14,FALSE)</f>
        <v>51.17,7</v>
      </c>
    </row>
    <row r="28" spans="1:8" ht="15" customHeight="1">
      <c r="A28" s="142">
        <f t="shared" si="0"/>
        <v>21</v>
      </c>
      <c r="B28" s="106">
        <v>20</v>
      </c>
      <c r="C28" s="135" t="str">
        <f>VLOOKUP(B28,Startlist!B:F,2,FALSE)</f>
        <v>A6</v>
      </c>
      <c r="D28" s="136" t="str">
        <f>CONCATENATE(VLOOKUP(B28,Startlist!B:H,3,FALSE)," / ",VLOOKUP(B28,Startlist!B:H,4,FALSE))</f>
        <v>Kari Hytönen / Heidi Koppe</v>
      </c>
      <c r="E28" s="137" t="str">
        <f>VLOOKUP(B28,Startlist!B:F,5,FALSE)</f>
        <v>FIN / GER</v>
      </c>
      <c r="F28" s="136" t="str">
        <f>VLOOKUP(B28,Startlist!B:H,7,FALSE)</f>
        <v>Ford Fiesta R2</v>
      </c>
      <c r="G28" s="136" t="str">
        <f>VLOOKUP(B28,Startlist!B:H,6,FALSE)</f>
        <v>KARI HYTÖNEN</v>
      </c>
      <c r="H28" s="143" t="str">
        <f>VLOOKUP(B28,Results!B:O,14,FALSE)</f>
        <v>51.25,7</v>
      </c>
    </row>
    <row r="29" spans="1:8" ht="15" customHeight="1">
      <c r="A29" s="142">
        <f t="shared" si="0"/>
        <v>22</v>
      </c>
      <c r="B29" s="106">
        <v>36</v>
      </c>
      <c r="C29" s="135" t="str">
        <f>VLOOKUP(B29,Startlist!B:F,2,FALSE)</f>
        <v>E10</v>
      </c>
      <c r="D29" s="136" t="str">
        <f>CONCATENATE(VLOOKUP(B29,Startlist!B:H,3,FALSE)," / ",VLOOKUP(B29,Startlist!B:H,4,FALSE))</f>
        <v>Kasper Koosa / Siim Korsten</v>
      </c>
      <c r="E29" s="137" t="str">
        <f>VLOOKUP(B29,Startlist!B:F,5,FALSE)</f>
        <v>EST</v>
      </c>
      <c r="F29" s="136" t="str">
        <f>VLOOKUP(B29,Startlist!B:H,7,FALSE)</f>
        <v>Nissan Sunny</v>
      </c>
      <c r="G29" s="136" t="str">
        <f>VLOOKUP(B29,Startlist!B:H,6,FALSE)</f>
        <v>ECOM MOTORSPORT</v>
      </c>
      <c r="H29" s="143" t="str">
        <f>VLOOKUP(B29,Results!B:O,14,FALSE)</f>
        <v>52.06,5</v>
      </c>
    </row>
    <row r="30" spans="1:8" ht="15" customHeight="1">
      <c r="A30" s="142">
        <f t="shared" si="0"/>
        <v>23</v>
      </c>
      <c r="B30" s="106">
        <v>37</v>
      </c>
      <c r="C30" s="135" t="str">
        <f>VLOOKUP(B30,Startlist!B:F,2,FALSE)</f>
        <v>E10</v>
      </c>
      <c r="D30" s="136" t="str">
        <f>CONCATENATE(VLOOKUP(B30,Startlist!B:H,3,FALSE)," / ",VLOOKUP(B30,Startlist!B:H,4,FALSE))</f>
        <v>Janek Ojala / Kaido Kabral</v>
      </c>
      <c r="E30" s="137" t="str">
        <f>VLOOKUP(B30,Startlist!B:F,5,FALSE)</f>
        <v>EST</v>
      </c>
      <c r="F30" s="136" t="str">
        <f>VLOOKUP(B30,Startlist!B:H,7,FALSE)</f>
        <v>Nissan Sunny</v>
      </c>
      <c r="G30" s="136" t="str">
        <f>VLOOKUP(B30,Startlist!B:H,6,FALSE)</f>
        <v>PROREHV RALLY TEAM</v>
      </c>
      <c r="H30" s="143" t="str">
        <f>VLOOKUP(B30,Results!B:O,14,FALSE)</f>
        <v>52.19,1</v>
      </c>
    </row>
    <row r="31" spans="1:8" ht="15" customHeight="1">
      <c r="A31" s="142">
        <f t="shared" si="0"/>
        <v>24</v>
      </c>
      <c r="B31" s="106">
        <v>30</v>
      </c>
      <c r="C31" s="135" t="str">
        <f>VLOOKUP(B31,Startlist!B:F,2,FALSE)</f>
        <v>E11</v>
      </c>
      <c r="D31" s="136" t="str">
        <f>CONCATENATE(VLOOKUP(B31,Startlist!B:H,3,FALSE)," / ",VLOOKUP(B31,Startlist!B:H,4,FALSE))</f>
        <v>Marek Kärner / Eero Kikerpill</v>
      </c>
      <c r="E31" s="137" t="str">
        <f>VLOOKUP(B31,Startlist!B:F,5,FALSE)</f>
        <v>EST</v>
      </c>
      <c r="F31" s="136" t="str">
        <f>VLOOKUP(B31,Startlist!B:H,7,FALSE)</f>
        <v>BMW 325</v>
      </c>
      <c r="G31" s="136" t="str">
        <f>VLOOKUP(B31,Startlist!B:H,6,FALSE)</f>
        <v>MS RACING</v>
      </c>
      <c r="H31" s="143" t="str">
        <f>VLOOKUP(B31,Results!B:O,14,FALSE)</f>
        <v>53.21,8</v>
      </c>
    </row>
    <row r="32" spans="1:8" ht="15" customHeight="1">
      <c r="A32" s="142">
        <f t="shared" si="0"/>
        <v>25</v>
      </c>
      <c r="B32" s="106">
        <v>38</v>
      </c>
      <c r="C32" s="135" t="str">
        <f>VLOOKUP(B32,Startlist!B:F,2,FALSE)</f>
        <v>E9</v>
      </c>
      <c r="D32" s="136" t="str">
        <f>CONCATENATE(VLOOKUP(B32,Startlist!B:H,3,FALSE)," / ",VLOOKUP(B32,Startlist!B:H,4,FALSE))</f>
        <v>Rainer Meus / Kaupo Vana</v>
      </c>
      <c r="E32" s="137" t="str">
        <f>VLOOKUP(B32,Startlist!B:F,5,FALSE)</f>
        <v>EST</v>
      </c>
      <c r="F32" s="136" t="str">
        <f>VLOOKUP(B32,Startlist!B:H,7,FALSE)</f>
        <v>LADA VFTS</v>
      </c>
      <c r="G32" s="136" t="str">
        <f>VLOOKUP(B32,Startlist!B:H,6,FALSE)</f>
        <v>PROREHV RALLY TEAM</v>
      </c>
      <c r="H32" s="143" t="str">
        <f>VLOOKUP(B32,Results!B:O,14,FALSE)</f>
        <v>54.48,0</v>
      </c>
    </row>
    <row r="33" spans="1:8" ht="15" customHeight="1">
      <c r="A33" s="142"/>
      <c r="B33" s="106">
        <v>1</v>
      </c>
      <c r="C33" s="135" t="str">
        <f>VLOOKUP(B33,Startlist!B:F,2,FALSE)</f>
        <v>N4</v>
      </c>
      <c r="D33" s="136" t="str">
        <f>CONCATENATE(VLOOKUP(B33,Startlist!B:H,3,FALSE)," / ",VLOOKUP(B33,Startlist!B:H,4,FALSE))</f>
        <v>Timmu Kōrge / Erki Pints</v>
      </c>
      <c r="E33" s="137" t="str">
        <f>VLOOKUP(B33,Startlist!B:F,5,FALSE)</f>
        <v>EST</v>
      </c>
      <c r="F33" s="136" t="str">
        <f>VLOOKUP(B33,Startlist!B:H,7,FALSE)</f>
        <v>Mitsubishi Lancer Evo IX</v>
      </c>
      <c r="G33" s="136" t="str">
        <f>VLOOKUP(B33,Startlist!B:H,6,FALSE)</f>
        <v>MM-MOTORSPORT</v>
      </c>
      <c r="H33" s="198" t="s">
        <v>965</v>
      </c>
    </row>
    <row r="34" spans="1:8" ht="15" customHeight="1">
      <c r="A34" s="142"/>
      <c r="B34" s="106">
        <v>5</v>
      </c>
      <c r="C34" s="135" t="str">
        <f>VLOOKUP(B34,Startlist!B:F,2,FALSE)</f>
        <v>N4</v>
      </c>
      <c r="D34" s="136" t="str">
        <f>CONCATENATE(VLOOKUP(B34,Startlist!B:H,3,FALSE)," / ",VLOOKUP(B34,Startlist!B:H,4,FALSE))</f>
        <v>Roland Murakas / Kalle Adler</v>
      </c>
      <c r="E34" s="137" t="str">
        <f>VLOOKUP(B34,Startlist!B:F,5,FALSE)</f>
        <v>EST</v>
      </c>
      <c r="F34" s="136" t="str">
        <f>VLOOKUP(B34,Startlist!B:H,7,FALSE)</f>
        <v>Mitsubishi Lancer Evo 10</v>
      </c>
      <c r="G34" s="136" t="str">
        <f>VLOOKUP(B34,Startlist!B:H,6,FALSE)</f>
        <v>PROREHV RALLY TEAM</v>
      </c>
      <c r="H34" s="198" t="s">
        <v>965</v>
      </c>
    </row>
    <row r="35" spans="1:8" ht="15" customHeight="1">
      <c r="A35" s="142"/>
      <c r="B35" s="106">
        <v>14</v>
      </c>
      <c r="C35" s="135" t="str">
        <f>VLOOKUP(B35,Startlist!B:F,2,FALSE)</f>
        <v>A7</v>
      </c>
      <c r="D35" s="136" t="str">
        <f>CONCATENATE(VLOOKUP(B35,Startlist!B:H,3,FALSE)," / ",VLOOKUP(B35,Startlist!B:H,4,FALSE))</f>
        <v>Mait Madik / Toomas Tauk</v>
      </c>
      <c r="E35" s="137" t="str">
        <f>VLOOKUP(B35,Startlist!B:F,5,FALSE)</f>
        <v>EST</v>
      </c>
      <c r="F35" s="136" t="str">
        <f>VLOOKUP(B35,Startlist!B:H,7,FALSE)</f>
        <v>Honda Civic Type-R</v>
      </c>
      <c r="G35" s="136" t="str">
        <f>VLOOKUP(B35,Startlist!B:H,6,FALSE)</f>
        <v>ECOM MOTORSPORT</v>
      </c>
      <c r="H35" s="198" t="s">
        <v>965</v>
      </c>
    </row>
    <row r="36" spans="1:8" ht="15" customHeight="1">
      <c r="A36" s="142"/>
      <c r="B36" s="106">
        <v>16</v>
      </c>
      <c r="C36" s="135" t="str">
        <f>VLOOKUP(B36,Startlist!B:F,2,FALSE)</f>
        <v>E11</v>
      </c>
      <c r="D36" s="136" t="str">
        <f>CONCATENATE(VLOOKUP(B36,Startlist!B:H,3,FALSE)," / ",VLOOKUP(B36,Startlist!B:H,4,FALSE))</f>
        <v>Vallo Nuuter / Toomas Keskküla</v>
      </c>
      <c r="E36" s="137" t="str">
        <f>VLOOKUP(B36,Startlist!B:F,5,FALSE)</f>
        <v>EST</v>
      </c>
      <c r="F36" s="136" t="str">
        <f>VLOOKUP(B36,Startlist!B:H,7,FALSE)</f>
        <v>BMW M3</v>
      </c>
      <c r="G36" s="136" t="str">
        <f>VLOOKUP(B36,Startlist!B:H,6,FALSE)</f>
        <v>MS RACING</v>
      </c>
      <c r="H36" s="198" t="s">
        <v>965</v>
      </c>
    </row>
    <row r="37" spans="1:8" ht="15" customHeight="1">
      <c r="A37" s="142"/>
      <c r="B37" s="106">
        <v>17</v>
      </c>
      <c r="C37" s="135" t="str">
        <f>VLOOKUP(B37,Startlist!B:F,2,FALSE)</f>
        <v>R4</v>
      </c>
      <c r="D37" s="136" t="str">
        <f>CONCATENATE(VLOOKUP(B37,Startlist!B:H,3,FALSE)," / ",VLOOKUP(B37,Startlist!B:H,4,FALSE))</f>
        <v>Ago Ahu / Kalle Ahu</v>
      </c>
      <c r="E37" s="137" t="str">
        <f>VLOOKUP(B37,Startlist!B:F,5,FALSE)</f>
        <v>EST</v>
      </c>
      <c r="F37" s="136" t="str">
        <f>VLOOKUP(B37,Startlist!B:H,7,FALSE)</f>
        <v>Ford Fiesta RS</v>
      </c>
      <c r="G37" s="136" t="str">
        <f>VLOOKUP(B37,Startlist!B:H,6,FALSE)</f>
        <v>MM-MOTORSPORT</v>
      </c>
      <c r="H37" s="198" t="s">
        <v>965</v>
      </c>
    </row>
    <row r="38" spans="1:8" ht="15" customHeight="1">
      <c r="A38" s="142"/>
      <c r="B38" s="106">
        <v>21</v>
      </c>
      <c r="C38" s="135" t="str">
        <f>VLOOKUP(B38,Startlist!B:F,2,FALSE)</f>
        <v>A6</v>
      </c>
      <c r="D38" s="136" t="str">
        <f>CONCATENATE(VLOOKUP(B38,Startlist!B:H,3,FALSE)," / ",VLOOKUP(B38,Startlist!B:H,4,FALSE))</f>
        <v>Kenneth Sepp / Tanel Kasesalu</v>
      </c>
      <c r="E38" s="137" t="str">
        <f>VLOOKUP(B38,Startlist!B:F,5,FALSE)</f>
        <v>EST</v>
      </c>
      <c r="F38" s="136" t="str">
        <f>VLOOKUP(B38,Startlist!B:H,7,FALSE)</f>
        <v>Citroen C2 R2 MAX</v>
      </c>
      <c r="G38" s="136" t="str">
        <f>VLOOKUP(B38,Startlist!B:H,6,FALSE)</f>
        <v>SAR-TECH MOTORSPORT</v>
      </c>
      <c r="H38" s="198" t="s">
        <v>965</v>
      </c>
    </row>
    <row r="39" spans="1:8" ht="15" customHeight="1">
      <c r="A39" s="142"/>
      <c r="B39" s="106">
        <v>22</v>
      </c>
      <c r="C39" s="135" t="str">
        <f>VLOOKUP(B39,Startlist!B:F,2,FALSE)</f>
        <v>E11</v>
      </c>
      <c r="D39" s="136" t="str">
        <f>CONCATENATE(VLOOKUP(B39,Startlist!B:H,3,FALSE)," / ",VLOOKUP(B39,Startlist!B:H,4,FALSE))</f>
        <v>Andrus Vahi / Alo Ivask</v>
      </c>
      <c r="E39" s="137" t="str">
        <f>VLOOKUP(B39,Startlist!B:F,5,FALSE)</f>
        <v>EST</v>
      </c>
      <c r="F39" s="136" t="str">
        <f>VLOOKUP(B39,Startlist!B:H,7,FALSE)</f>
        <v>BMW M3</v>
      </c>
      <c r="G39" s="136" t="str">
        <f>VLOOKUP(B39,Startlist!B:H,6,FALSE)</f>
        <v>ECOM MOTORSPORT</v>
      </c>
      <c r="H39" s="198" t="s">
        <v>965</v>
      </c>
    </row>
    <row r="40" spans="1:8" ht="15" customHeight="1">
      <c r="A40" s="142"/>
      <c r="B40" s="106">
        <v>25</v>
      </c>
      <c r="C40" s="135" t="str">
        <f>VLOOKUP(B40,Startlist!B:F,2,FALSE)</f>
        <v>E10</v>
      </c>
      <c r="D40" s="136" t="str">
        <f>CONCATENATE(VLOOKUP(B40,Startlist!B:H,3,FALSE)," / ",VLOOKUP(B40,Startlist!B:H,4,FALSE))</f>
        <v>Karl Martin Volver / Margus Jōerand</v>
      </c>
      <c r="E40" s="137" t="str">
        <f>VLOOKUP(B40,Startlist!B:F,5,FALSE)</f>
        <v>EST</v>
      </c>
      <c r="F40" s="136" t="str">
        <f>VLOOKUP(B40,Startlist!B:H,7,FALSE)</f>
        <v>Ford Focus</v>
      </c>
      <c r="G40" s="136" t="str">
        <f>VLOOKUP(B40,Startlist!B:H,6,FALSE)</f>
        <v>TIKKRI MOTORSPORT</v>
      </c>
      <c r="H40" s="198" t="s">
        <v>965</v>
      </c>
    </row>
    <row r="41" spans="1:8" ht="15" customHeight="1">
      <c r="A41" s="142"/>
      <c r="B41" s="106">
        <v>29</v>
      </c>
      <c r="C41" s="135" t="str">
        <f>VLOOKUP(B41,Startlist!B:F,2,FALSE)</f>
        <v>E9</v>
      </c>
      <c r="D41" s="136" t="str">
        <f>CONCATENATE(VLOOKUP(B41,Startlist!B:H,3,FALSE)," / ",VLOOKUP(B41,Startlist!B:H,4,FALSE))</f>
        <v>Janar Tänak / Janno ōunpuu</v>
      </c>
      <c r="E41" s="137" t="str">
        <f>VLOOKUP(B41,Startlist!B:F,5,FALSE)</f>
        <v>EST</v>
      </c>
      <c r="F41" s="136" t="str">
        <f>VLOOKUP(B41,Startlist!B:H,7,FALSE)</f>
        <v>LADA S1600</v>
      </c>
      <c r="G41" s="136" t="str">
        <f>VLOOKUP(B41,Startlist!B:H,6,FALSE)</f>
        <v>OT RACING</v>
      </c>
      <c r="H41" s="198" t="s">
        <v>965</v>
      </c>
    </row>
    <row r="42" spans="1:8" ht="15" customHeight="1">
      <c r="A42" s="142"/>
      <c r="B42" s="106">
        <v>31</v>
      </c>
      <c r="C42" s="135" t="str">
        <f>VLOOKUP(B42,Startlist!B:F,2,FALSE)</f>
        <v>E11</v>
      </c>
      <c r="D42" s="136" t="str">
        <f>CONCATENATE(VLOOKUP(B42,Startlist!B:H,3,FALSE)," / ",VLOOKUP(B42,Startlist!B:H,4,FALSE))</f>
        <v>Madis Vanaselja / Jaanus Hōbemägi</v>
      </c>
      <c r="E42" s="137" t="str">
        <f>VLOOKUP(B42,Startlist!B:F,5,FALSE)</f>
        <v>EST</v>
      </c>
      <c r="F42" s="136" t="str">
        <f>VLOOKUP(B42,Startlist!B:H,7,FALSE)</f>
        <v>BMW M3</v>
      </c>
      <c r="G42" s="136" t="str">
        <f>VLOOKUP(B42,Startlist!B:H,6,FALSE)</f>
        <v>LAITSE RALLYPARK</v>
      </c>
      <c r="H42" s="198" t="s">
        <v>965</v>
      </c>
    </row>
    <row r="43" spans="1:8" ht="15" customHeight="1">
      <c r="A43" s="142"/>
      <c r="B43" s="106">
        <v>32</v>
      </c>
      <c r="C43" s="135" t="str">
        <f>VLOOKUP(B43,Startlist!B:F,2,FALSE)</f>
        <v>E10</v>
      </c>
      <c r="D43" s="136" t="str">
        <f>CONCATENATE(VLOOKUP(B43,Startlist!B:H,3,FALSE)," / ",VLOOKUP(B43,Startlist!B:H,4,FALSE))</f>
        <v>Einar Soe / Tarmo Kaseorg</v>
      </c>
      <c r="E43" s="137" t="str">
        <f>VLOOKUP(B43,Startlist!B:F,5,FALSE)</f>
        <v>EST</v>
      </c>
      <c r="F43" s="136" t="str">
        <f>VLOOKUP(B43,Startlist!B:H,7,FALSE)</f>
        <v>Toyota Starlet</v>
      </c>
      <c r="G43" s="136" t="str">
        <f>VLOOKUP(B43,Startlist!B:H,6,FALSE)</f>
        <v>SAR-TECH MOTORSPORT</v>
      </c>
      <c r="H43" s="198" t="s">
        <v>965</v>
      </c>
    </row>
    <row r="44" spans="1:8" ht="12.75">
      <c r="A44" s="107"/>
      <c r="B44" s="107"/>
      <c r="C44" s="107"/>
      <c r="D44" s="107"/>
      <c r="E44" s="107"/>
      <c r="F44" s="107"/>
      <c r="G44" s="107"/>
      <c r="H44" s="116"/>
    </row>
    <row r="45" spans="1:8" ht="12.75">
      <c r="A45" s="107"/>
      <c r="B45" s="107"/>
      <c r="C45" s="107"/>
      <c r="D45" s="107"/>
      <c r="E45" s="107"/>
      <c r="F45" s="107"/>
      <c r="G45" s="107"/>
      <c r="H45" s="116"/>
    </row>
    <row r="46" spans="1:8" ht="12.75">
      <c r="A46" s="107"/>
      <c r="B46" s="107"/>
      <c r="C46" s="107"/>
      <c r="D46" s="107"/>
      <c r="E46" s="107"/>
      <c r="F46" s="107"/>
      <c r="G46" s="107"/>
      <c r="H46" s="116"/>
    </row>
    <row r="47" spans="1:8" ht="12.75">
      <c r="A47" s="107"/>
      <c r="B47" s="107"/>
      <c r="C47" s="107"/>
      <c r="D47" s="107"/>
      <c r="E47" s="107"/>
      <c r="F47" s="107"/>
      <c r="G47" s="107"/>
      <c r="H47" s="116"/>
    </row>
    <row r="48" spans="1:8" ht="12.75">
      <c r="A48" s="107"/>
      <c r="B48" s="107"/>
      <c r="C48" s="107"/>
      <c r="D48" s="107"/>
      <c r="E48" s="107"/>
      <c r="F48" s="107"/>
      <c r="G48" s="107"/>
      <c r="H48" s="116"/>
    </row>
    <row r="49" spans="1:8" ht="12.75">
      <c r="A49" s="107"/>
      <c r="B49" s="107"/>
      <c r="C49" s="107"/>
      <c r="D49" s="107"/>
      <c r="E49" s="107"/>
      <c r="F49" s="107"/>
      <c r="G49" s="107"/>
      <c r="H49" s="116"/>
    </row>
    <row r="50" spans="1:8" ht="12.75">
      <c r="A50" s="107"/>
      <c r="B50" s="107"/>
      <c r="C50" s="107"/>
      <c r="D50" s="107"/>
      <c r="E50" s="107"/>
      <c r="F50" s="107"/>
      <c r="G50" s="107"/>
      <c r="H50" s="116"/>
    </row>
    <row r="51" spans="1:8" ht="12.75">
      <c r="A51" s="107"/>
      <c r="B51" s="107"/>
      <c r="C51" s="107"/>
      <c r="D51" s="107"/>
      <c r="E51" s="107"/>
      <c r="F51" s="107"/>
      <c r="G51" s="107"/>
      <c r="H51" s="116"/>
    </row>
    <row r="52" spans="1:8" ht="12.75">
      <c r="A52" s="107"/>
      <c r="B52" s="107"/>
      <c r="C52" s="107"/>
      <c r="D52" s="107"/>
      <c r="E52" s="107"/>
      <c r="F52" s="107"/>
      <c r="G52" s="107"/>
      <c r="H52" s="116"/>
    </row>
    <row r="53" spans="1:8" ht="12.75">
      <c r="A53" s="107"/>
      <c r="B53" s="107"/>
      <c r="C53" s="107"/>
      <c r="D53" s="107"/>
      <c r="E53" s="107"/>
      <c r="F53" s="107"/>
      <c r="G53" s="107"/>
      <c r="H53" s="116"/>
    </row>
  </sheetData>
  <sheetProtection/>
  <autoFilter ref="A7:H7"/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2014-05-10T16:39:41Z</cp:lastPrinted>
  <dcterms:created xsi:type="dcterms:W3CDTF">2004-09-28T13:23:33Z</dcterms:created>
  <dcterms:modified xsi:type="dcterms:W3CDTF">2014-05-10T16:47:48Z</dcterms:modified>
  <cp:category/>
  <cp:version/>
  <cp:contentType/>
  <cp:contentStatus/>
</cp:coreProperties>
</file>