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49" activeTab="4"/>
  </bookViews>
  <sheets>
    <sheet name="Start 1. Day" sheetId="1" r:id="rId1"/>
    <sheet name="Start 2. Day" sheetId="2" r:id="rId2"/>
    <sheet name="Results 1. Day" sheetId="3" r:id="rId3"/>
    <sheet name="Results" sheetId="4" r:id="rId4"/>
    <sheet name="Winners" sheetId="5" r:id="rId5"/>
    <sheet name="Teams" sheetId="6" r:id="rId6"/>
    <sheet name="NEZ" sheetId="7" r:id="rId7"/>
    <sheet name="Retired" sheetId="8" r:id="rId8"/>
    <sheet name="Penalt" sheetId="9" r:id="rId9"/>
    <sheet name="Overall result" sheetId="10" r:id="rId10"/>
    <sheet name="Speed" sheetId="11" r:id="rId11"/>
    <sheet name="Classes" sheetId="12" r:id="rId12"/>
  </sheets>
  <definedNames>
    <definedName name="EXCKLASS" localSheetId="11">'Classes'!$C$8:$F$17</definedName>
    <definedName name="EXCLINA" localSheetId="2">'Results 1. Day'!$A$8:$P$117</definedName>
    <definedName name="EXCPENAL" localSheetId="8">'Penalt'!$A$10:$J$24</definedName>
    <definedName name="EXCPENAL_1" localSheetId="8">'Penalt'!#REF!</definedName>
    <definedName name="EXCPENAL_2" localSheetId="8">'Penalt'!#REF!</definedName>
    <definedName name="EXCPENAL_3" localSheetId="8">'Penalt'!#REF!</definedName>
    <definedName name="EXCPENAL_4" localSheetId="8">'Penalt'!#REF!</definedName>
    <definedName name="EXCRETIR" localSheetId="7">'Retired'!$A$9:$H$64</definedName>
    <definedName name="EXCSTART" localSheetId="9">'Overall result'!$A$8:$J$144</definedName>
    <definedName name="EXCSTART" localSheetId="0">'Start 1. Day'!$A$8:$J$151</definedName>
    <definedName name="EXCSTART" localSheetId="1">'Start 2. Day'!$A$8:$J$144</definedName>
    <definedName name="GGG" localSheetId="3">'Results'!$A$8:$Q$295</definedName>
    <definedName name="GGG" localSheetId="2">'Results 1. Day'!$A$8:$D$201</definedName>
    <definedName name="GGG_1" localSheetId="2">'Results 1. Day'!$A$8:$I$295</definedName>
    <definedName name="_xlnm.Print_Area" localSheetId="6">'NEZ'!$D$1:$S$84</definedName>
    <definedName name="_xlnm.Print_Area" localSheetId="8">'Penalt'!$A$1:$I$24</definedName>
    <definedName name="_xlnm.Print_Area" localSheetId="3">'Results'!$A$1:$P$295</definedName>
    <definedName name="_xlnm.Print_Area" localSheetId="2">'Results 1. Day'!$A$1:$H$295</definedName>
    <definedName name="_xlnm.Print_Area" localSheetId="10">'Speed'!$A$1:$K$43</definedName>
    <definedName name="_xlnm.Print_Area" localSheetId="0">'Start 1. Day'!$A$1:$I$151</definedName>
    <definedName name="_xlnm.Print_Area" localSheetId="1">'Start 2. Day'!$A$1:$I$144</definedName>
    <definedName name="_xlnm.Print_Area" localSheetId="5">'Teams'!$A$1:$H$31</definedName>
  </definedNames>
  <calcPr fullCalcOnLoad="1"/>
</workbook>
</file>

<file path=xl/sharedStrings.xml><?xml version="1.0" encoding="utf-8"?>
<sst xmlns="http://schemas.openxmlformats.org/spreadsheetml/2006/main" count="9758" uniqueCount="3861">
  <si>
    <t xml:space="preserve">  78/14</t>
  </si>
  <si>
    <t xml:space="preserve"> 5.29,3</t>
  </si>
  <si>
    <t xml:space="preserve"> 6.59,8</t>
  </si>
  <si>
    <t xml:space="preserve">  80/16</t>
  </si>
  <si>
    <t xml:space="preserve"> 7.07,3</t>
  </si>
  <si>
    <t xml:space="preserve"> 1:10.10,7</t>
  </si>
  <si>
    <t xml:space="preserve">  75/12</t>
  </si>
  <si>
    <t>+16.13,5</t>
  </si>
  <si>
    <t xml:space="preserve">  82/6</t>
  </si>
  <si>
    <t xml:space="preserve">  81/17</t>
  </si>
  <si>
    <t xml:space="preserve">  76/14</t>
  </si>
  <si>
    <t xml:space="preserve"> 7.46,7</t>
  </si>
  <si>
    <t xml:space="preserve"> 1:10.54,9</t>
  </si>
  <si>
    <t xml:space="preserve">  79/16</t>
  </si>
  <si>
    <t>+16.57,7</t>
  </si>
  <si>
    <t xml:space="preserve"> 5.41,1</t>
  </si>
  <si>
    <t xml:space="preserve"> 7.04,2</t>
  </si>
  <si>
    <t xml:space="preserve"> 1:11.15,7</t>
  </si>
  <si>
    <t xml:space="preserve">  68/11</t>
  </si>
  <si>
    <t>+17.18,5</t>
  </si>
  <si>
    <t xml:space="preserve">  77/15</t>
  </si>
  <si>
    <t xml:space="preserve"> 5.24,5</t>
  </si>
  <si>
    <t xml:space="preserve"> 7.07,5</t>
  </si>
  <si>
    <t xml:space="preserve"> 1:13.37,1</t>
  </si>
  <si>
    <t>+19.39,9</t>
  </si>
  <si>
    <t xml:space="preserve"> 5.49,8</t>
  </si>
  <si>
    <t xml:space="preserve"> 7.33,1</t>
  </si>
  <si>
    <t xml:space="preserve"> 1:13.56,0</t>
  </si>
  <si>
    <t xml:space="preserve">  84/3</t>
  </si>
  <si>
    <t xml:space="preserve">  78/3</t>
  </si>
  <si>
    <t>+19.58,8</t>
  </si>
  <si>
    <t xml:space="preserve"> 5.54,6</t>
  </si>
  <si>
    <t xml:space="preserve"> 7.49,9</t>
  </si>
  <si>
    <t xml:space="preserve"> 1:14.39,8</t>
  </si>
  <si>
    <t xml:space="preserve">  85/1</t>
  </si>
  <si>
    <t xml:space="preserve">  80/1</t>
  </si>
  <si>
    <t>+20.42,6</t>
  </si>
  <si>
    <t xml:space="preserve"> 5.25,3</t>
  </si>
  <si>
    <t>11.23,1</t>
  </si>
  <si>
    <t xml:space="preserve"> 1:16.11,9</t>
  </si>
  <si>
    <t>+22.14,7</t>
  </si>
  <si>
    <t xml:space="preserve"> 6.13,9</t>
  </si>
  <si>
    <t xml:space="preserve"> 8.03,6</t>
  </si>
  <si>
    <t xml:space="preserve"> 1:17.26,9</t>
  </si>
  <si>
    <t xml:space="preserve">  86/2</t>
  </si>
  <si>
    <t xml:space="preserve">  82/2</t>
  </si>
  <si>
    <t>+23.29,7</t>
  </si>
  <si>
    <t xml:space="preserve"> 6.23,4</t>
  </si>
  <si>
    <t xml:space="preserve"> 8.00,5</t>
  </si>
  <si>
    <t xml:space="preserve"> 1:19.20,0</t>
  </si>
  <si>
    <t xml:space="preserve">  81/6</t>
  </si>
  <si>
    <t>+25.22,8</t>
  </si>
  <si>
    <t xml:space="preserve"> 6.23,1</t>
  </si>
  <si>
    <t xml:space="preserve"> 8.53,1</t>
  </si>
  <si>
    <t xml:space="preserve"> 1:22.40,4</t>
  </si>
  <si>
    <t xml:space="preserve">  86/4</t>
  </si>
  <si>
    <t>+28.43,2</t>
  </si>
  <si>
    <t xml:space="preserve"> 6.33,0</t>
  </si>
  <si>
    <t xml:space="preserve"> 8.30,7</t>
  </si>
  <si>
    <t xml:space="preserve"> 1:24.30,8</t>
  </si>
  <si>
    <t xml:space="preserve">  84/8</t>
  </si>
  <si>
    <t>+30.33,6</t>
  </si>
  <si>
    <t xml:space="preserve"> 8.51,6</t>
  </si>
  <si>
    <t xml:space="preserve"> 1:26.26,6</t>
  </si>
  <si>
    <t xml:space="preserve">  90/4</t>
  </si>
  <si>
    <t>+32.29,4</t>
  </si>
  <si>
    <t>14.02,1</t>
  </si>
  <si>
    <t xml:space="preserve"> 1:09.23,4</t>
  </si>
  <si>
    <t xml:space="preserve">  90/7</t>
  </si>
  <si>
    <t>+15.26,2</t>
  </si>
  <si>
    <t xml:space="preserve">  92/13</t>
  </si>
  <si>
    <t xml:space="preserve">  25</t>
  </si>
  <si>
    <t>SS11S</t>
  </si>
  <si>
    <t xml:space="preserve">  34</t>
  </si>
  <si>
    <t xml:space="preserve"> 137</t>
  </si>
  <si>
    <t>SS10S</t>
  </si>
  <si>
    <t xml:space="preserve"> 127</t>
  </si>
  <si>
    <t>TC9C</t>
  </si>
  <si>
    <t xml:space="preserve"> 41/1</t>
  </si>
  <si>
    <t xml:space="preserve"> 56/19</t>
  </si>
  <si>
    <t xml:space="preserve"> 1:06.39,4</t>
  </si>
  <si>
    <t xml:space="preserve"> 3.00</t>
  </si>
  <si>
    <t>+12.42,2</t>
  </si>
  <si>
    <t>SS6</t>
  </si>
  <si>
    <t>3.00</t>
  </si>
  <si>
    <t xml:space="preserve"> 67</t>
  </si>
  <si>
    <t>Regulations p.19.2</t>
  </si>
  <si>
    <t xml:space="preserve"> 25</t>
  </si>
  <si>
    <t>TC11A</t>
  </si>
  <si>
    <t>Avg.speed of winner  121.86 km/h</t>
  </si>
  <si>
    <t>SS4</t>
  </si>
  <si>
    <t>E-Profiil</t>
  </si>
  <si>
    <t xml:space="preserve"> 6.14 km</t>
  </si>
  <si>
    <t>SS5</t>
  </si>
  <si>
    <t>MobilSuper1</t>
  </si>
  <si>
    <t xml:space="preserve"> 124.42 km/h</t>
  </si>
  <si>
    <t xml:space="preserve"> 117.50 km/h</t>
  </si>
  <si>
    <t xml:space="preserve"> 112.67 km/h</t>
  </si>
  <si>
    <t xml:space="preserve"> 111.94 km/h</t>
  </si>
  <si>
    <t xml:space="preserve"> 109.88 km/h</t>
  </si>
  <si>
    <t xml:space="preserve"> 109.68 km/h</t>
  </si>
  <si>
    <t xml:space="preserve"> 108.93 km/h</t>
  </si>
  <si>
    <t xml:space="preserve"> 108.69 km/h</t>
  </si>
  <si>
    <t xml:space="preserve"> 107.29 km/h</t>
  </si>
  <si>
    <t xml:space="preserve">  93.88 km/h</t>
  </si>
  <si>
    <t>23.16 km</t>
  </si>
  <si>
    <t xml:space="preserve"> 59 Siniorg/Künstler</t>
  </si>
  <si>
    <t xml:space="preserve"> 34 Ahu/Ahu</t>
  </si>
  <si>
    <t>115 Lescs/Viksna</t>
  </si>
  <si>
    <t>110 Rönnemaa/Linnaketo</t>
  </si>
  <si>
    <t>ClubPrivilege1</t>
  </si>
  <si>
    <t xml:space="preserve"> 117.80 km/h</t>
  </si>
  <si>
    <t xml:space="preserve"> 111.66 km/h</t>
  </si>
  <si>
    <t xml:space="preserve"> 104.25 km/h</t>
  </si>
  <si>
    <t xml:space="preserve"> 105.44 km/h</t>
  </si>
  <si>
    <t xml:space="preserve"> 103.18 km/h</t>
  </si>
  <si>
    <t xml:space="preserve"> 103.43 km/h</t>
  </si>
  <si>
    <t xml:space="preserve"> 101.60 km/h</t>
  </si>
  <si>
    <t xml:space="preserve"> 100.78 km/h</t>
  </si>
  <si>
    <t xml:space="preserve"> 100.30 km/h</t>
  </si>
  <si>
    <t xml:space="preserve">  82.57 km/h</t>
  </si>
  <si>
    <t xml:space="preserve"> 5.89 km</t>
  </si>
  <si>
    <t xml:space="preserve"> 66 Illi/Meritähti</t>
  </si>
  <si>
    <t xml:space="preserve"> 37 Samsonas/Varza</t>
  </si>
  <si>
    <t xml:space="preserve"> 41 Torn/Mesila</t>
  </si>
  <si>
    <t>113 Pettai/Verliin</t>
  </si>
  <si>
    <t>SS7</t>
  </si>
  <si>
    <t>MobilSuper2</t>
  </si>
  <si>
    <t xml:space="preserve"> 128.41 km/h</t>
  </si>
  <si>
    <t xml:space="preserve"> 120.89 km/h</t>
  </si>
  <si>
    <t xml:space="preserve"> 118.21 km/h</t>
  </si>
  <si>
    <t xml:space="preserve"> 115.24 km/h</t>
  </si>
  <si>
    <t xml:space="preserve"> 111.87 km/h</t>
  </si>
  <si>
    <t xml:space="preserve"> 112.17 km/h</t>
  </si>
  <si>
    <t xml:space="preserve"> 111.85 km/h</t>
  </si>
  <si>
    <t xml:space="preserve"> 110.18 km/h</t>
  </si>
  <si>
    <t xml:space="preserve"> 107.93 km/h</t>
  </si>
  <si>
    <t xml:space="preserve">  92.67 km/h</t>
  </si>
  <si>
    <t>SS8</t>
  </si>
  <si>
    <t>ClubPrivilege2</t>
  </si>
  <si>
    <t xml:space="preserve"> 117.67 km/h</t>
  </si>
  <si>
    <t xml:space="preserve"> 112.43 km/h</t>
  </si>
  <si>
    <t xml:space="preserve"> 109.07 km/h</t>
  </si>
  <si>
    <t xml:space="preserve"> 106.34 km/h</t>
  </si>
  <si>
    <t xml:space="preserve"> 104.45 km/h</t>
  </si>
  <si>
    <t xml:space="preserve"> 102.68 km/h</t>
  </si>
  <si>
    <t xml:space="preserve"> 101.16 km/h</t>
  </si>
  <si>
    <t xml:space="preserve"> 101.45 km/h</t>
  </si>
  <si>
    <t xml:space="preserve">  98.17 km/h</t>
  </si>
  <si>
    <t xml:space="preserve">  83.41 km/h</t>
  </si>
  <si>
    <t>SS9</t>
  </si>
  <si>
    <t>Cramo1</t>
  </si>
  <si>
    <t xml:space="preserve"> 111.67 km/h</t>
  </si>
  <si>
    <t xml:space="preserve"> 104.47 km/h</t>
  </si>
  <si>
    <t xml:space="preserve">  99.43 km/h</t>
  </si>
  <si>
    <t xml:space="preserve">  98.00 km/h</t>
  </si>
  <si>
    <t xml:space="preserve">  97.62 km/h</t>
  </si>
  <si>
    <t xml:space="preserve">  96.35 km/h</t>
  </si>
  <si>
    <t xml:space="preserve">  94.39 km/h</t>
  </si>
  <si>
    <t xml:space="preserve">  95.31 km/h</t>
  </si>
  <si>
    <t xml:space="preserve">  93.97 km/h</t>
  </si>
  <si>
    <t xml:space="preserve">  78.69 km/h</t>
  </si>
  <si>
    <t>10.54 km</t>
  </si>
  <si>
    <t>SS10</t>
  </si>
  <si>
    <t>TesmanAuto</t>
  </si>
  <si>
    <t xml:space="preserve"> 138.41 km/h</t>
  </si>
  <si>
    <t xml:space="preserve"> 131.79 km/h</t>
  </si>
  <si>
    <t xml:space="preserve"> 129.03 km/h</t>
  </si>
  <si>
    <t xml:space="preserve"> 123.88 km/h</t>
  </si>
  <si>
    <t xml:space="preserve"> 123.25 km/h</t>
  </si>
  <si>
    <t xml:space="preserve"> 124.65 km/h</t>
  </si>
  <si>
    <t xml:space="preserve"> 125.03 km/h</t>
  </si>
  <si>
    <t xml:space="preserve"> 122.05 km/h</t>
  </si>
  <si>
    <t xml:space="preserve"> 117.71 km/h</t>
  </si>
  <si>
    <t xml:space="preserve"> 102.54 km/h</t>
  </si>
  <si>
    <t>10.10 km</t>
  </si>
  <si>
    <t xml:space="preserve"> 31 Mänty/Mäkelä</t>
  </si>
  <si>
    <t>112 Asi/Ansi</t>
  </si>
  <si>
    <t>SS11</t>
  </si>
  <si>
    <t>Cramo2</t>
  </si>
  <si>
    <t xml:space="preserve"> 112.69 km/h</t>
  </si>
  <si>
    <t xml:space="preserve"> 107.52 km/h</t>
  </si>
  <si>
    <t xml:space="preserve"> 104.96 km/h</t>
  </si>
  <si>
    <t xml:space="preserve"> 101.54 km/h</t>
  </si>
  <si>
    <t xml:space="preserve">  99.12 km/h</t>
  </si>
  <si>
    <t xml:space="preserve">  99.98 km/h</t>
  </si>
  <si>
    <t xml:space="preserve">  94.25 km/h</t>
  </si>
  <si>
    <t xml:space="preserve">  95.99 km/h</t>
  </si>
  <si>
    <t xml:space="preserve">  96.06 km/h</t>
  </si>
  <si>
    <t xml:space="preserve">  80.75 km/h</t>
  </si>
  <si>
    <t xml:space="preserve"> 83 Varneslahti/Riukula</t>
  </si>
  <si>
    <t>Total 109.58 km</t>
  </si>
  <si>
    <t xml:space="preserve"> 8:35</t>
  </si>
  <si>
    <t>57</t>
  </si>
  <si>
    <t xml:space="preserve"> 8:36</t>
  </si>
  <si>
    <t>49</t>
  </si>
  <si>
    <t xml:space="preserve"> 8:37</t>
  </si>
  <si>
    <t>59</t>
  </si>
  <si>
    <t xml:space="preserve"> 8:38</t>
  </si>
  <si>
    <t>43</t>
  </si>
  <si>
    <t xml:space="preserve"> 8:39</t>
  </si>
  <si>
    <t>62</t>
  </si>
  <si>
    <t xml:space="preserve"> 8:40</t>
  </si>
  <si>
    <t>74</t>
  </si>
  <si>
    <t xml:space="preserve"> 8:41</t>
  </si>
  <si>
    <t>20</t>
  </si>
  <si>
    <t xml:space="preserve"> 8:42</t>
  </si>
  <si>
    <t>95</t>
  </si>
  <si>
    <t xml:space="preserve"> 8:43</t>
  </si>
  <si>
    <t>66</t>
  </si>
  <si>
    <t xml:space="preserve"> 8:44</t>
  </si>
  <si>
    <t>109</t>
  </si>
  <si>
    <t xml:space="preserve"> 8:45</t>
  </si>
  <si>
    <t>54</t>
  </si>
  <si>
    <t xml:space="preserve"> 8:46</t>
  </si>
  <si>
    <t>41</t>
  </si>
  <si>
    <t xml:space="preserve"> 8:47</t>
  </si>
  <si>
    <t>47</t>
  </si>
  <si>
    <t xml:space="preserve"> 8:48</t>
  </si>
  <si>
    <t>69</t>
  </si>
  <si>
    <t xml:space="preserve"> 8:49</t>
  </si>
  <si>
    <t>71</t>
  </si>
  <si>
    <t xml:space="preserve"> 8:50</t>
  </si>
  <si>
    <t>44</t>
  </si>
  <si>
    <t xml:space="preserve"> 8:51</t>
  </si>
  <si>
    <t>115</t>
  </si>
  <si>
    <t xml:space="preserve"> 8:52</t>
  </si>
  <si>
    <t>51</t>
  </si>
  <si>
    <t xml:space="preserve"> 8:53</t>
  </si>
  <si>
    <t>90</t>
  </si>
  <si>
    <t xml:space="preserve"> 8:54</t>
  </si>
  <si>
    <t>110</t>
  </si>
  <si>
    <t xml:space="preserve"> 8:55</t>
  </si>
  <si>
    <t>111</t>
  </si>
  <si>
    <t xml:space="preserve"> 8:56</t>
  </si>
  <si>
    <t>52</t>
  </si>
  <si>
    <t xml:space="preserve"> 8:57</t>
  </si>
  <si>
    <t>112</t>
  </si>
  <si>
    <t xml:space="preserve"> 8:58</t>
  </si>
  <si>
    <t>99</t>
  </si>
  <si>
    <t xml:space="preserve"> 8:59</t>
  </si>
  <si>
    <t>65</t>
  </si>
  <si>
    <t xml:space="preserve"> 9:00</t>
  </si>
  <si>
    <t>113</t>
  </si>
  <si>
    <t xml:space="preserve"> 9:01</t>
  </si>
  <si>
    <t>67</t>
  </si>
  <si>
    <t xml:space="preserve"> 9:02</t>
  </si>
  <si>
    <t>83</t>
  </si>
  <si>
    <t xml:space="preserve"> 9:03</t>
  </si>
  <si>
    <t>98</t>
  </si>
  <si>
    <t xml:space="preserve"> 9:04</t>
  </si>
  <si>
    <t>73</t>
  </si>
  <si>
    <t xml:space="preserve"> 9:05</t>
  </si>
  <si>
    <t>76</t>
  </si>
  <si>
    <t xml:space="preserve"> 9:06</t>
  </si>
  <si>
    <t>81</t>
  </si>
  <si>
    <t xml:space="preserve"> 9:07</t>
  </si>
  <si>
    <t>70</t>
  </si>
  <si>
    <t xml:space="preserve"> 9:08</t>
  </si>
  <si>
    <t>84</t>
  </si>
  <si>
    <t xml:space="preserve"> 9:09</t>
  </si>
  <si>
    <t>63</t>
  </si>
  <si>
    <t xml:space="preserve"> 9:10</t>
  </si>
  <si>
    <t>82</t>
  </si>
  <si>
    <t xml:space="preserve"> 9:11</t>
  </si>
  <si>
    <t>119</t>
  </si>
  <si>
    <t xml:space="preserve"> 9:12</t>
  </si>
  <si>
    <t>102</t>
  </si>
  <si>
    <t xml:space="preserve"> 9:13</t>
  </si>
  <si>
    <t>78</t>
  </si>
  <si>
    <t xml:space="preserve"> 9:14</t>
  </si>
  <si>
    <t>137</t>
  </si>
  <si>
    <t xml:space="preserve"> 9:15</t>
  </si>
  <si>
    <t>89</t>
  </si>
  <si>
    <t xml:space="preserve"> 9:16</t>
  </si>
  <si>
    <t>88</t>
  </si>
  <si>
    <t xml:space="preserve"> 9:17</t>
  </si>
  <si>
    <t>122</t>
  </si>
  <si>
    <t xml:space="preserve"> 9:18</t>
  </si>
  <si>
    <t>64</t>
  </si>
  <si>
    <t xml:space="preserve"> 9:19</t>
  </si>
  <si>
    <t>114</t>
  </si>
  <si>
    <t xml:space="preserve"> 9:20</t>
  </si>
  <si>
    <t>121</t>
  </si>
  <si>
    <t xml:space="preserve"> 9:21</t>
  </si>
  <si>
    <t>123</t>
  </si>
  <si>
    <t xml:space="preserve"> 9:22</t>
  </si>
  <si>
    <t>106</t>
  </si>
  <si>
    <t xml:space="preserve"> 9:23</t>
  </si>
  <si>
    <t>93</t>
  </si>
  <si>
    <t xml:space="preserve"> 9:24</t>
  </si>
  <si>
    <t>116</t>
  </si>
  <si>
    <t xml:space="preserve"> 9:25</t>
  </si>
  <si>
    <t>72</t>
  </si>
  <si>
    <t xml:space="preserve"> 9:26</t>
  </si>
  <si>
    <t>58</t>
  </si>
  <si>
    <t xml:space="preserve"> 9:27</t>
  </si>
  <si>
    <t>133</t>
  </si>
  <si>
    <t xml:space="preserve"> 9:28</t>
  </si>
  <si>
    <t>104</t>
  </si>
  <si>
    <t xml:space="preserve"> 9:29</t>
  </si>
  <si>
    <t>138</t>
  </si>
  <si>
    <t xml:space="preserve"> 9:30</t>
  </si>
  <si>
    <t>129</t>
  </si>
  <si>
    <t xml:space="preserve"> 9:31</t>
  </si>
  <si>
    <t>87</t>
  </si>
  <si>
    <t xml:space="preserve"> 9:32</t>
  </si>
  <si>
    <t>145</t>
  </si>
  <si>
    <t xml:space="preserve"> 9:33</t>
  </si>
  <si>
    <t>128</t>
  </si>
  <si>
    <t xml:space="preserve"> 9:34</t>
  </si>
  <si>
    <t>127</t>
  </si>
  <si>
    <t xml:space="preserve"> 9:35</t>
  </si>
  <si>
    <t>101</t>
  </si>
  <si>
    <t xml:space="preserve"> 9:36</t>
  </si>
  <si>
    <t>143</t>
  </si>
  <si>
    <t xml:space="preserve"> 9:37</t>
  </si>
  <si>
    <t>92</t>
  </si>
  <si>
    <t xml:space="preserve"> 9:38</t>
  </si>
  <si>
    <t>139</t>
  </si>
  <si>
    <t xml:space="preserve"> 9:39</t>
  </si>
  <si>
    <t>144</t>
  </si>
  <si>
    <t xml:space="preserve"> 9:40</t>
  </si>
  <si>
    <t>130</t>
  </si>
  <si>
    <t xml:space="preserve"> 9:41</t>
  </si>
  <si>
    <t>135</t>
  </si>
  <si>
    <t xml:space="preserve"> 9:42</t>
  </si>
  <si>
    <t>77</t>
  </si>
  <si>
    <t xml:space="preserve"> 9:43</t>
  </si>
  <si>
    <t>142</t>
  </si>
  <si>
    <t xml:space="preserve"> 9:44</t>
  </si>
  <si>
    <t>105</t>
  </si>
  <si>
    <t xml:space="preserve"> 9:45</t>
  </si>
  <si>
    <t>103</t>
  </si>
  <si>
    <t xml:space="preserve"> 9:46</t>
  </si>
  <si>
    <t>124</t>
  </si>
  <si>
    <t xml:space="preserve"> 9:47</t>
  </si>
  <si>
    <t>126</t>
  </si>
  <si>
    <t xml:space="preserve"> 9:48</t>
  </si>
  <si>
    <t>108</t>
  </si>
  <si>
    <t xml:space="preserve"> 9:49</t>
  </si>
  <si>
    <t>118</t>
  </si>
  <si>
    <t xml:space="preserve"> 9:50</t>
  </si>
  <si>
    <t>152</t>
  </si>
  <si>
    <t xml:space="preserve"> 9:51</t>
  </si>
  <si>
    <t>148</t>
  </si>
  <si>
    <t xml:space="preserve"> 9:52</t>
  </si>
  <si>
    <t>107</t>
  </si>
  <si>
    <t xml:space="preserve"> 9:53</t>
  </si>
  <si>
    <t>151</t>
  </si>
  <si>
    <t xml:space="preserve"> 9:54</t>
  </si>
  <si>
    <t>125</t>
  </si>
  <si>
    <t xml:space="preserve"> 9:55</t>
  </si>
  <si>
    <t>132</t>
  </si>
  <si>
    <t xml:space="preserve"> 9:56</t>
  </si>
  <si>
    <t>153</t>
  </si>
  <si>
    <t xml:space="preserve"> 9:57</t>
  </si>
  <si>
    <t>149</t>
  </si>
  <si>
    <t xml:space="preserve"> 9:58</t>
  </si>
  <si>
    <t xml:space="preserve"> 9:59</t>
  </si>
  <si>
    <t>10:00</t>
  </si>
  <si>
    <t>10:01</t>
  </si>
  <si>
    <t>157</t>
  </si>
  <si>
    <t>10:02</t>
  </si>
  <si>
    <t>33</t>
  </si>
  <si>
    <t>10:03</t>
  </si>
  <si>
    <t>79</t>
  </si>
  <si>
    <t>10:04</t>
  </si>
  <si>
    <t>97</t>
  </si>
  <si>
    <t>10:05</t>
  </si>
  <si>
    <t>85</t>
  </si>
  <si>
    <t>10:06</t>
  </si>
  <si>
    <t>156</t>
  </si>
  <si>
    <t>10:07</t>
  </si>
  <si>
    <t>136</t>
  </si>
  <si>
    <t>10:08</t>
  </si>
  <si>
    <t>10:09</t>
  </si>
  <si>
    <t>146</t>
  </si>
  <si>
    <t>134</t>
  </si>
  <si>
    <t>10:11</t>
  </si>
  <si>
    <t>48</t>
  </si>
  <si>
    <t>10:12</t>
  </si>
  <si>
    <t>75</t>
  </si>
  <si>
    <t>10:13</t>
  </si>
  <si>
    <t>150</t>
  </si>
  <si>
    <t>10:14</t>
  </si>
  <si>
    <t>120</t>
  </si>
  <si>
    <t>10:15</t>
  </si>
  <si>
    <t>10:16</t>
  </si>
  <si>
    <t>10:17</t>
  </si>
  <si>
    <t>Overall result</t>
  </si>
  <si>
    <t xml:space="preserve"> 0.00,0</t>
  </si>
  <si>
    <t>11.10,1</t>
  </si>
  <si>
    <t xml:space="preserve"> 3.00,0</t>
  </si>
  <si>
    <t>11.43,3</t>
  </si>
  <si>
    <t xml:space="preserve"> 3.08,4</t>
  </si>
  <si>
    <t>11.49,6</t>
  </si>
  <si>
    <t xml:space="preserve"> 3.09,9</t>
  </si>
  <si>
    <t>11.52,1</t>
  </si>
  <si>
    <t xml:space="preserve"> 3.12,8</t>
  </si>
  <si>
    <t>12.06,9</t>
  </si>
  <si>
    <t xml:space="preserve"> 3.14,9</t>
  </si>
  <si>
    <t>12.07,1</t>
  </si>
  <si>
    <t xml:space="preserve"> 3.13,8</t>
  </si>
  <si>
    <t>12.26,0</t>
  </si>
  <si>
    <t xml:space="preserve"> 3.18,5</t>
  </si>
  <si>
    <t>12.10,9</t>
  </si>
  <si>
    <t xml:space="preserve"> 3.28,6</t>
  </si>
  <si>
    <t>12.17,9</t>
  </si>
  <si>
    <t xml:space="preserve"> 3.16,8</t>
  </si>
  <si>
    <t>12.15,7</t>
  </si>
  <si>
    <t xml:space="preserve"> 3.17,9</t>
  </si>
  <si>
    <t>12.17,0</t>
  </si>
  <si>
    <t xml:space="preserve"> 3.18,3</t>
  </si>
  <si>
    <t>12.20,0</t>
  </si>
  <si>
    <t xml:space="preserve"> 3.27,1</t>
  </si>
  <si>
    <t>12.24,8</t>
  </si>
  <si>
    <t xml:space="preserve"> 3.21,1</t>
  </si>
  <si>
    <t>12.19,4</t>
  </si>
  <si>
    <t xml:space="preserve"> 3.17,7</t>
  </si>
  <si>
    <t xml:space="preserve">  12/10</t>
  </si>
  <si>
    <t>12.33,5</t>
  </si>
  <si>
    <t xml:space="preserve"> 3.23,8</t>
  </si>
  <si>
    <t>12.39,4</t>
  </si>
  <si>
    <t xml:space="preserve"> 3.20,9</t>
  </si>
  <si>
    <t>12.04,4</t>
  </si>
  <si>
    <t xml:space="preserve"> 3.35,0</t>
  </si>
  <si>
    <t>12.22,7</t>
  </si>
  <si>
    <t xml:space="preserve"> 3.23,2</t>
  </si>
  <si>
    <t xml:space="preserve">  16/13</t>
  </si>
  <si>
    <t xml:space="preserve">  19/14</t>
  </si>
  <si>
    <t>12.38,5</t>
  </si>
  <si>
    <t xml:space="preserve"> 3.23,7</t>
  </si>
  <si>
    <t>12.56,6</t>
  </si>
  <si>
    <t xml:space="preserve"> 3.23,6</t>
  </si>
  <si>
    <t>12.40,2</t>
  </si>
  <si>
    <t xml:space="preserve"> 3.26,6</t>
  </si>
  <si>
    <t xml:space="preserve"> 3.25,5</t>
  </si>
  <si>
    <t>12.59,0</t>
  </si>
  <si>
    <t xml:space="preserve"> 3.29,8</t>
  </si>
  <si>
    <t xml:space="preserve"> 3.26,5</t>
  </si>
  <si>
    <t>12.42,0</t>
  </si>
  <si>
    <t xml:space="preserve"> 3.22,9</t>
  </si>
  <si>
    <t xml:space="preserve">  15/12</t>
  </si>
  <si>
    <t>12.33,7</t>
  </si>
  <si>
    <t xml:space="preserve"> 3.25,4</t>
  </si>
  <si>
    <t>12.44,9</t>
  </si>
  <si>
    <t xml:space="preserve">  45/2</t>
  </si>
  <si>
    <t xml:space="preserve">  53/2</t>
  </si>
  <si>
    <t xml:space="preserve">  51/4</t>
  </si>
  <si>
    <t xml:space="preserve">  83/11</t>
  </si>
  <si>
    <t>13.01,6</t>
  </si>
  <si>
    <t xml:space="preserve"> 3.46,8</t>
  </si>
  <si>
    <t xml:space="preserve">  42/2</t>
  </si>
  <si>
    <t xml:space="preserve">  65/6</t>
  </si>
  <si>
    <t xml:space="preserve"> 3.38,1</t>
  </si>
  <si>
    <t>13.16,7</t>
  </si>
  <si>
    <t xml:space="preserve"> 4.02,4</t>
  </si>
  <si>
    <t xml:space="preserve">  56/3</t>
  </si>
  <si>
    <t>13.38,4</t>
  </si>
  <si>
    <t xml:space="preserve"> 3.40,0</t>
  </si>
  <si>
    <t>13.48,4</t>
  </si>
  <si>
    <t xml:space="preserve"> 3.41,0</t>
  </si>
  <si>
    <t xml:space="preserve">  70/6</t>
  </si>
  <si>
    <t>13.42,0</t>
  </si>
  <si>
    <t xml:space="preserve"> 3.58,9</t>
  </si>
  <si>
    <t xml:space="preserve">  69/6</t>
  </si>
  <si>
    <t xml:space="preserve">  81/11</t>
  </si>
  <si>
    <t>13.59,2</t>
  </si>
  <si>
    <t xml:space="preserve"> 3.49,0</t>
  </si>
  <si>
    <t xml:space="preserve"> 3.45,4</t>
  </si>
  <si>
    <t>14.08,3</t>
  </si>
  <si>
    <t xml:space="preserve"> 3.48,9</t>
  </si>
  <si>
    <t>14.19,6</t>
  </si>
  <si>
    <t xml:space="preserve"> 3.52,0</t>
  </si>
  <si>
    <t>14.21,8</t>
  </si>
  <si>
    <t xml:space="preserve"> 3.53,2</t>
  </si>
  <si>
    <t>14.34,4</t>
  </si>
  <si>
    <t xml:space="preserve"> 3.49,7</t>
  </si>
  <si>
    <t>14.34,6</t>
  </si>
  <si>
    <t xml:space="preserve"> 3.52,8</t>
  </si>
  <si>
    <t xml:space="preserve">  79/10</t>
  </si>
  <si>
    <t>14.47,0</t>
  </si>
  <si>
    <t xml:space="preserve"> 4.05,3</t>
  </si>
  <si>
    <t xml:space="preserve">  84/13</t>
  </si>
  <si>
    <t>ELECTRICAL</t>
  </si>
  <si>
    <t xml:space="preserve">  47/21</t>
  </si>
  <si>
    <t xml:space="preserve">  69/4</t>
  </si>
  <si>
    <t xml:space="preserve">  58/3</t>
  </si>
  <si>
    <t xml:space="preserve">  44/1</t>
  </si>
  <si>
    <t xml:space="preserve">  73/6</t>
  </si>
  <si>
    <t xml:space="preserve">  61/8</t>
  </si>
  <si>
    <t xml:space="preserve">  50/6</t>
  </si>
  <si>
    <t xml:space="preserve">  45/10</t>
  </si>
  <si>
    <t xml:space="preserve">  62/4</t>
  </si>
  <si>
    <t xml:space="preserve">  92/11</t>
  </si>
  <si>
    <t xml:space="preserve">  75/5</t>
  </si>
  <si>
    <t xml:space="preserve">  59/4</t>
  </si>
  <si>
    <t xml:space="preserve">  70/5</t>
  </si>
  <si>
    <t xml:space="preserve">  64/9</t>
  </si>
  <si>
    <t xml:space="preserve">  66/6</t>
  </si>
  <si>
    <t xml:space="preserve">  60/7</t>
  </si>
  <si>
    <t xml:space="preserve">  54/23</t>
  </si>
  <si>
    <t xml:space="preserve">  91/18</t>
  </si>
  <si>
    <t xml:space="preserve">  90/17</t>
  </si>
  <si>
    <t>13.34,6</t>
  </si>
  <si>
    <t xml:space="preserve"> 3.47,6</t>
  </si>
  <si>
    <t xml:space="preserve">  77/9</t>
  </si>
  <si>
    <t xml:space="preserve">  80/7</t>
  </si>
  <si>
    <t xml:space="preserve">  74/7</t>
  </si>
  <si>
    <t xml:space="preserve">  83/12</t>
  </si>
  <si>
    <t>12.58,2</t>
  </si>
  <si>
    <t xml:space="preserve"> 3.30,9</t>
  </si>
  <si>
    <t>13.57,2</t>
  </si>
  <si>
    <t xml:space="preserve"> 3.44,2</t>
  </si>
  <si>
    <t xml:space="preserve">  71/10</t>
  </si>
  <si>
    <t xml:space="preserve">  87/8</t>
  </si>
  <si>
    <t xml:space="preserve"> 3.54,6</t>
  </si>
  <si>
    <t xml:space="preserve">  88/7</t>
  </si>
  <si>
    <t>14.21,2</t>
  </si>
  <si>
    <t xml:space="preserve">  85/14</t>
  </si>
  <si>
    <t>14.13,6</t>
  </si>
  <si>
    <t xml:space="preserve"> 3.55,8</t>
  </si>
  <si>
    <t xml:space="preserve">  89/16</t>
  </si>
  <si>
    <t xml:space="preserve">  72/24</t>
  </si>
  <si>
    <t xml:space="preserve">  93/19</t>
  </si>
  <si>
    <t>14.29,1</t>
  </si>
  <si>
    <t xml:space="preserve"> 3.52,3</t>
  </si>
  <si>
    <t xml:space="preserve"> 3.51,1</t>
  </si>
  <si>
    <t xml:space="preserve"> 1.10</t>
  </si>
  <si>
    <t xml:space="preserve">  82/11</t>
  </si>
  <si>
    <t>14.48,1</t>
  </si>
  <si>
    <t xml:space="preserve"> 4.19,9</t>
  </si>
  <si>
    <t xml:space="preserve"> 100/2</t>
  </si>
  <si>
    <t>14.53,6</t>
  </si>
  <si>
    <t xml:space="preserve"> 4.08,2</t>
  </si>
  <si>
    <t xml:space="preserve">  95/3</t>
  </si>
  <si>
    <t>15.31,6</t>
  </si>
  <si>
    <t xml:space="preserve"> 4.16,8</t>
  </si>
  <si>
    <t xml:space="preserve">  97/1</t>
  </si>
  <si>
    <t>15.55,8</t>
  </si>
  <si>
    <t xml:space="preserve"> 4.21,5</t>
  </si>
  <si>
    <t>16.28,9</t>
  </si>
  <si>
    <t xml:space="preserve"> 4.18,1</t>
  </si>
  <si>
    <t xml:space="preserve">  99/11</t>
  </si>
  <si>
    <t>14.09,7</t>
  </si>
  <si>
    <t xml:space="preserve">  75/8</t>
  </si>
  <si>
    <t>16.19,4</t>
  </si>
  <si>
    <t>16.07,2</t>
  </si>
  <si>
    <t xml:space="preserve"> 4.32,0</t>
  </si>
  <si>
    <t xml:space="preserve"> 102/3</t>
  </si>
  <si>
    <t>19.46,6</t>
  </si>
  <si>
    <t xml:space="preserve"> 4.13,8</t>
  </si>
  <si>
    <t xml:space="preserve"> 0.40</t>
  </si>
  <si>
    <t>17.18,6</t>
  </si>
  <si>
    <t xml:space="preserve"> 4.43,3</t>
  </si>
  <si>
    <t xml:space="preserve">  51/22</t>
  </si>
  <si>
    <t xml:space="preserve">  14/1</t>
  </si>
  <si>
    <t xml:space="preserve">  13/11</t>
  </si>
  <si>
    <t xml:space="preserve">  38/6</t>
  </si>
  <si>
    <t xml:space="preserve">  23/1</t>
  </si>
  <si>
    <t xml:space="preserve">  42/7</t>
  </si>
  <si>
    <t xml:space="preserve">  27/2</t>
  </si>
  <si>
    <t xml:space="preserve">  47/6</t>
  </si>
  <si>
    <t xml:space="preserve">  26/18</t>
  </si>
  <si>
    <t xml:space="preserve">  35/5</t>
  </si>
  <si>
    <t xml:space="preserve">  67/10</t>
  </si>
  <si>
    <t xml:space="preserve">  59/9</t>
  </si>
  <si>
    <t xml:space="preserve">  53/7</t>
  </si>
  <si>
    <t xml:space="preserve">  61/22</t>
  </si>
  <si>
    <t>13.35,6</t>
  </si>
  <si>
    <t xml:space="preserve"> 4.42,7</t>
  </si>
  <si>
    <t>GEARBOX</t>
  </si>
  <si>
    <t xml:space="preserve"> 103/13</t>
  </si>
  <si>
    <t xml:space="preserve">  79/11</t>
  </si>
  <si>
    <t xml:space="preserve">  91/10</t>
  </si>
  <si>
    <t xml:space="preserve"> 113/14</t>
  </si>
  <si>
    <t xml:space="preserve"> 104/4</t>
  </si>
  <si>
    <t xml:space="preserve"> 105/25</t>
  </si>
  <si>
    <t>11.51,9</t>
  </si>
  <si>
    <t xml:space="preserve">  39/1</t>
  </si>
  <si>
    <t>13.30,1</t>
  </si>
  <si>
    <t xml:space="preserve">  68/10</t>
  </si>
  <si>
    <t>13.55,8</t>
  </si>
  <si>
    <t>TURBO</t>
  </si>
  <si>
    <t>18.08,5</t>
  </si>
  <si>
    <t xml:space="preserve"> 112/7</t>
  </si>
  <si>
    <t>17.34,6</t>
  </si>
  <si>
    <t xml:space="preserve"> 111/6</t>
  </si>
  <si>
    <t>17.34,3</t>
  </si>
  <si>
    <t xml:space="preserve"> 110/5</t>
  </si>
  <si>
    <t>AXLE</t>
  </si>
  <si>
    <t>CLUTCH</t>
  </si>
  <si>
    <t xml:space="preserve">   6</t>
  </si>
  <si>
    <t>TC3A</t>
  </si>
  <si>
    <t xml:space="preserve">  14</t>
  </si>
  <si>
    <t>SS5S</t>
  </si>
  <si>
    <t xml:space="preserve">  33</t>
  </si>
  <si>
    <t xml:space="preserve">  35</t>
  </si>
  <si>
    <t xml:space="preserve">  36</t>
  </si>
  <si>
    <t>SS6S</t>
  </si>
  <si>
    <t xml:space="preserve">  38</t>
  </si>
  <si>
    <t xml:space="preserve">  48</t>
  </si>
  <si>
    <t xml:space="preserve">  72</t>
  </si>
  <si>
    <t>SS5F</t>
  </si>
  <si>
    <t xml:space="preserve">  75</t>
  </si>
  <si>
    <t xml:space="preserve">  79</t>
  </si>
  <si>
    <t xml:space="preserve">  82</t>
  </si>
  <si>
    <t xml:space="preserve">  85</t>
  </si>
  <si>
    <t xml:space="preserve">  92</t>
  </si>
  <si>
    <t xml:space="preserve">  97</t>
  </si>
  <si>
    <t xml:space="preserve">  98</t>
  </si>
  <si>
    <t xml:space="preserve"> 101</t>
  </si>
  <si>
    <t xml:space="preserve"> 104</t>
  </si>
  <si>
    <t xml:space="preserve"> 110</t>
  </si>
  <si>
    <t xml:space="preserve"> 114</t>
  </si>
  <si>
    <t xml:space="preserve"> 115</t>
  </si>
  <si>
    <t xml:space="preserve"> 119</t>
  </si>
  <si>
    <t xml:space="preserve"> 120</t>
  </si>
  <si>
    <t xml:space="preserve"> 121</t>
  </si>
  <si>
    <t>SS6F</t>
  </si>
  <si>
    <t xml:space="preserve"> 123</t>
  </si>
  <si>
    <t xml:space="preserve"> 126</t>
  </si>
  <si>
    <t>TC3D</t>
  </si>
  <si>
    <t xml:space="preserve"> 134</t>
  </si>
  <si>
    <t xml:space="preserve"> 138</t>
  </si>
  <si>
    <t xml:space="preserve"> 146</t>
  </si>
  <si>
    <t xml:space="preserve"> 150</t>
  </si>
  <si>
    <t xml:space="preserve"> 153</t>
  </si>
  <si>
    <t xml:space="preserve"> 154</t>
  </si>
  <si>
    <t xml:space="preserve"> 155</t>
  </si>
  <si>
    <t xml:space="preserve"> 158</t>
  </si>
  <si>
    <t xml:space="preserve"> 3.30,3</t>
  </si>
  <si>
    <t xml:space="preserve"> 3.28,7</t>
  </si>
  <si>
    <t>13.19,3</t>
  </si>
  <si>
    <t xml:space="preserve"> 3.41,3</t>
  </si>
  <si>
    <t>14.00,5</t>
  </si>
  <si>
    <t xml:space="preserve"> 3.32,5</t>
  </si>
  <si>
    <t xml:space="preserve">  18/2</t>
  </si>
  <si>
    <t>12.38,8</t>
  </si>
  <si>
    <t xml:space="preserve"> 3.29,7</t>
  </si>
  <si>
    <t>12.40,7</t>
  </si>
  <si>
    <t xml:space="preserve"> 3.26,4</t>
  </si>
  <si>
    <t>12.48,0</t>
  </si>
  <si>
    <t xml:space="preserve"> 3.23,4</t>
  </si>
  <si>
    <t>12.55,1</t>
  </si>
  <si>
    <t xml:space="preserve"> 3.25,0</t>
  </si>
  <si>
    <t>13.02,8</t>
  </si>
  <si>
    <t xml:space="preserve"> 3.35,4</t>
  </si>
  <si>
    <t>13.03,9</t>
  </si>
  <si>
    <t xml:space="preserve"> 3.31,9</t>
  </si>
  <si>
    <t xml:space="preserve">  36/3</t>
  </si>
  <si>
    <t xml:space="preserve">  39/20</t>
  </si>
  <si>
    <t>12.48,8</t>
  </si>
  <si>
    <t>16.53,6</t>
  </si>
  <si>
    <t xml:space="preserve">  28/17</t>
  </si>
  <si>
    <t>12.47,1</t>
  </si>
  <si>
    <t xml:space="preserve"> 3.26,3</t>
  </si>
  <si>
    <t>12.55,9</t>
  </si>
  <si>
    <t xml:space="preserve"> 3.30,4</t>
  </si>
  <si>
    <t>13.03,7</t>
  </si>
  <si>
    <t xml:space="preserve"> 3.31,7</t>
  </si>
  <si>
    <t>13.29,8</t>
  </si>
  <si>
    <t xml:space="preserve">  34/1</t>
  </si>
  <si>
    <t>12.40,5</t>
  </si>
  <si>
    <t xml:space="preserve"> 3.29,0</t>
  </si>
  <si>
    <t xml:space="preserve">  35/19</t>
  </si>
  <si>
    <t>12.58,4</t>
  </si>
  <si>
    <t xml:space="preserve"> 3.30,1</t>
  </si>
  <si>
    <t>13.05,3</t>
  </si>
  <si>
    <t xml:space="preserve"> 3.35,1</t>
  </si>
  <si>
    <t>13.06,6</t>
  </si>
  <si>
    <t xml:space="preserve"> 3.27,9</t>
  </si>
  <si>
    <t xml:space="preserve">  49/3</t>
  </si>
  <si>
    <t xml:space="preserve"> 4.04,7</t>
  </si>
  <si>
    <t>13.35,7</t>
  </si>
  <si>
    <t xml:space="preserve"> 3.42,6</t>
  </si>
  <si>
    <t xml:space="preserve"> 3.48,3</t>
  </si>
  <si>
    <t xml:space="preserve">  25/16</t>
  </si>
  <si>
    <t xml:space="preserve"> 3.24,0</t>
  </si>
  <si>
    <t xml:space="preserve"> 3.21,5</t>
  </si>
  <si>
    <t xml:space="preserve"> 40</t>
  </si>
  <si>
    <t>TC3E</t>
  </si>
  <si>
    <t xml:space="preserve"> 43</t>
  </si>
  <si>
    <t>TC6A</t>
  </si>
  <si>
    <t>TC6</t>
  </si>
  <si>
    <t xml:space="preserve">  48/3</t>
  </si>
  <si>
    <t>13.00,9</t>
  </si>
  <si>
    <t xml:space="preserve"> 3.44,8</t>
  </si>
  <si>
    <t>13.11,1</t>
  </si>
  <si>
    <t xml:space="preserve"> 3.37,1</t>
  </si>
  <si>
    <t xml:space="preserve">  52/3</t>
  </si>
  <si>
    <t>13.09,7</t>
  </si>
  <si>
    <t xml:space="preserve"> 3.38,3</t>
  </si>
  <si>
    <t>13.25,9</t>
  </si>
  <si>
    <t xml:space="preserve"> 3.34,8</t>
  </si>
  <si>
    <t>13.18,6</t>
  </si>
  <si>
    <t xml:space="preserve"> 3.36,5</t>
  </si>
  <si>
    <t>13.18,0</t>
  </si>
  <si>
    <t xml:space="preserve"> 3.36,3</t>
  </si>
  <si>
    <t>13.36,7</t>
  </si>
  <si>
    <t xml:space="preserve"> 3.44,6</t>
  </si>
  <si>
    <t xml:space="preserve">  38/9</t>
  </si>
  <si>
    <t xml:space="preserve">  40/5</t>
  </si>
  <si>
    <t xml:space="preserve">  41/1</t>
  </si>
  <si>
    <t>12.50,4</t>
  </si>
  <si>
    <t xml:space="preserve"> 3.29,1</t>
  </si>
  <si>
    <t>12.54,6</t>
  </si>
  <si>
    <t xml:space="preserve"> 3.37,3</t>
  </si>
  <si>
    <t>13.04,5</t>
  </si>
  <si>
    <t xml:space="preserve"> 3.31,4</t>
  </si>
  <si>
    <t>13.08,7</t>
  </si>
  <si>
    <t>13.32,7</t>
  </si>
  <si>
    <t xml:space="preserve"> 3.38,4</t>
  </si>
  <si>
    <t xml:space="preserve">  63/5</t>
  </si>
  <si>
    <t xml:space="preserve">  56/4</t>
  </si>
  <si>
    <t xml:space="preserve"> 3.34,9</t>
  </si>
  <si>
    <t>13.13,6</t>
  </si>
  <si>
    <t xml:space="preserve"> 3.39,1</t>
  </si>
  <si>
    <t>13.12,7</t>
  </si>
  <si>
    <t xml:space="preserve"> 3.40,5</t>
  </si>
  <si>
    <t>13.24,8</t>
  </si>
  <si>
    <t xml:space="preserve"> 3.37,7</t>
  </si>
  <si>
    <t xml:space="preserve">  57/4</t>
  </si>
  <si>
    <t>+ 5.29,3</t>
  </si>
  <si>
    <t>13.26,2</t>
  </si>
  <si>
    <t xml:space="preserve"> 3.38,6</t>
  </si>
  <si>
    <t>13.33,8</t>
  </si>
  <si>
    <t xml:space="preserve"> 3.40,8</t>
  </si>
  <si>
    <t xml:space="preserve">  64/4</t>
  </si>
  <si>
    <t>15.43,2</t>
  </si>
  <si>
    <t xml:space="preserve"> 4.07,5</t>
  </si>
  <si>
    <t xml:space="preserve">  70/10</t>
  </si>
  <si>
    <t xml:space="preserve"> 5.36,5</t>
  </si>
  <si>
    <t xml:space="preserve"> 6.03,3</t>
  </si>
  <si>
    <t xml:space="preserve"> 2.16,7</t>
  </si>
  <si>
    <t>13.56,5</t>
  </si>
  <si>
    <t>+ 3.38,1</t>
  </si>
  <si>
    <t xml:space="preserve">  59/22</t>
  </si>
  <si>
    <t xml:space="preserve"> 45/1</t>
  </si>
  <si>
    <t xml:space="preserve"> 5.02,1</t>
  </si>
  <si>
    <t>12.19,3</t>
  </si>
  <si>
    <t xml:space="preserve">  38/1</t>
  </si>
  <si>
    <t xml:space="preserve">  54/1</t>
  </si>
  <si>
    <t>+ 2.00,9</t>
  </si>
  <si>
    <t xml:space="preserve"> 46/21</t>
  </si>
  <si>
    <t xml:space="preserve"> 47/3</t>
  </si>
  <si>
    <t xml:space="preserve"> 48/8</t>
  </si>
  <si>
    <t xml:space="preserve"> 49/9</t>
  </si>
  <si>
    <t xml:space="preserve">  77/10</t>
  </si>
  <si>
    <t xml:space="preserve"> 50/3</t>
  </si>
  <si>
    <t xml:space="preserve"> 52/4</t>
  </si>
  <si>
    <t xml:space="preserve"> 53/10</t>
  </si>
  <si>
    <t xml:space="preserve">  56/10</t>
  </si>
  <si>
    <t xml:space="preserve">  80/12</t>
  </si>
  <si>
    <t xml:space="preserve"> 5.16,7</t>
  </si>
  <si>
    <t xml:space="preserve"> 5.19,8</t>
  </si>
  <si>
    <t xml:space="preserve"> 1.52,8</t>
  </si>
  <si>
    <t xml:space="preserve"> 55/2</t>
  </si>
  <si>
    <t xml:space="preserve"> 5.06,9</t>
  </si>
  <si>
    <t xml:space="preserve"> 1.57,3</t>
  </si>
  <si>
    <t>12.29,4</t>
  </si>
  <si>
    <t>+ 2.11,0</t>
  </si>
  <si>
    <t xml:space="preserve"> 56/3</t>
  </si>
  <si>
    <t xml:space="preserve"> 5.26,5</t>
  </si>
  <si>
    <t>12.30,7</t>
  </si>
  <si>
    <t xml:space="preserve">  55/2</t>
  </si>
  <si>
    <t>+ 2.12,3</t>
  </si>
  <si>
    <t xml:space="preserve"> 57/11</t>
  </si>
  <si>
    <t xml:space="preserve"> 58/4</t>
  </si>
  <si>
    <t xml:space="preserve"> 5.10,8</t>
  </si>
  <si>
    <t xml:space="preserve"> 5.26,7</t>
  </si>
  <si>
    <t xml:space="preserve"> 1.54,1</t>
  </si>
  <si>
    <t>12.31,6</t>
  </si>
  <si>
    <t>+ 2.13,2</t>
  </si>
  <si>
    <t xml:space="preserve"> 59/5</t>
  </si>
  <si>
    <t xml:space="preserve"> 60/22</t>
  </si>
  <si>
    <t xml:space="preserve"> 5.27,1</t>
  </si>
  <si>
    <t>12.32,6</t>
  </si>
  <si>
    <t>+ 2.14,2</t>
  </si>
  <si>
    <t xml:space="preserve"> 62/23</t>
  </si>
  <si>
    <t xml:space="preserve"> 63/4</t>
  </si>
  <si>
    <t xml:space="preserve"> 65/24</t>
  </si>
  <si>
    <t xml:space="preserve"> 66/7</t>
  </si>
  <si>
    <t xml:space="preserve"> 67/5</t>
  </si>
  <si>
    <t xml:space="preserve"> 68/5</t>
  </si>
  <si>
    <t xml:space="preserve"> 69/6</t>
  </si>
  <si>
    <t xml:space="preserve"> 70/6</t>
  </si>
  <si>
    <t xml:space="preserve"> 71/8</t>
  </si>
  <si>
    <t xml:space="preserve"> 5.28,2</t>
  </si>
  <si>
    <t xml:space="preserve"> 5.29,6</t>
  </si>
  <si>
    <t xml:space="preserve"> 1.53,1</t>
  </si>
  <si>
    <t>12.50,9</t>
  </si>
  <si>
    <t xml:space="preserve">  69/7</t>
  </si>
  <si>
    <t>+ 2.32,5</t>
  </si>
  <si>
    <t xml:space="preserve"> 5.31,2</t>
  </si>
  <si>
    <t xml:space="preserve"> 1.53,2</t>
  </si>
  <si>
    <t>12.57,1</t>
  </si>
  <si>
    <t xml:space="preserve">  76/6</t>
  </si>
  <si>
    <t>+ 2.38,7</t>
  </si>
  <si>
    <t xml:space="preserve"> 5.31,7</t>
  </si>
  <si>
    <t>13.00,7</t>
  </si>
  <si>
    <t>+ 2.42,3</t>
  </si>
  <si>
    <t xml:space="preserve"> 77/7</t>
  </si>
  <si>
    <t xml:space="preserve"> 5.34,1</t>
  </si>
  <si>
    <t xml:space="preserve"> 5.42,0</t>
  </si>
  <si>
    <t xml:space="preserve"> 1.56,2</t>
  </si>
  <si>
    <t xml:space="preserve"> 78/6</t>
  </si>
  <si>
    <t xml:space="preserve">  80/6</t>
  </si>
  <si>
    <t xml:space="preserve">  79/6</t>
  </si>
  <si>
    <t xml:space="preserve">  84/11</t>
  </si>
  <si>
    <t xml:space="preserve"> 5.46,9</t>
  </si>
  <si>
    <t xml:space="preserve"> 2.00,7</t>
  </si>
  <si>
    <t>13.20,0</t>
  </si>
  <si>
    <t>+ 3.01,6</t>
  </si>
  <si>
    <t xml:space="preserve"> 5.41,4</t>
  </si>
  <si>
    <t xml:space="preserve"> 5.39,0</t>
  </si>
  <si>
    <t xml:space="preserve"> 2.03,8</t>
  </si>
  <si>
    <t>13.24,2</t>
  </si>
  <si>
    <t xml:space="preserve">  83/8</t>
  </si>
  <si>
    <t>+ 3.05,8</t>
  </si>
  <si>
    <t xml:space="preserve"> 82/8</t>
  </si>
  <si>
    <t xml:space="preserve"> 5.39,9</t>
  </si>
  <si>
    <t xml:space="preserve"> 5.50,2</t>
  </si>
  <si>
    <t xml:space="preserve"> 2.07,9</t>
  </si>
  <si>
    <t>13.38,0</t>
  </si>
  <si>
    <t>+ 3.19,6</t>
  </si>
  <si>
    <t xml:space="preserve"> 5.48,3</t>
  </si>
  <si>
    <t xml:space="preserve"> 1.58,1</t>
  </si>
  <si>
    <t>13.40,8</t>
  </si>
  <si>
    <t xml:space="preserve">  75/9</t>
  </si>
  <si>
    <t>+ 3.22,4</t>
  </si>
  <si>
    <t xml:space="preserve">  87/9</t>
  </si>
  <si>
    <t xml:space="preserve"> 5.47,1</t>
  </si>
  <si>
    <t xml:space="preserve"> 5.57,8</t>
  </si>
  <si>
    <t xml:space="preserve"> 2.15,3</t>
  </si>
  <si>
    <t>14.00,2</t>
  </si>
  <si>
    <t xml:space="preserve">  85/9</t>
  </si>
  <si>
    <t>+ 3.41,8</t>
  </si>
  <si>
    <t xml:space="preserve"> 6.25,4</t>
  </si>
  <si>
    <t xml:space="preserve"> 2.10,1</t>
  </si>
  <si>
    <t>14.53,9</t>
  </si>
  <si>
    <t>+ 4.35,5</t>
  </si>
  <si>
    <t xml:space="preserve"> 5.40,2</t>
  </si>
  <si>
    <t xml:space="preserve"> 5.34,9</t>
  </si>
  <si>
    <t xml:space="preserve"> 2.00</t>
  </si>
  <si>
    <t>15.12,0</t>
  </si>
  <si>
    <t xml:space="preserve">  83/25</t>
  </si>
  <si>
    <t>+ 4.53,6</t>
  </si>
  <si>
    <t xml:space="preserve">  65/24</t>
  </si>
  <si>
    <t xml:space="preserve">  82/10</t>
  </si>
  <si>
    <t xml:space="preserve">  74/5</t>
  </si>
  <si>
    <t xml:space="preserve">  77/6</t>
  </si>
  <si>
    <t xml:space="preserve"> 72/7</t>
  </si>
  <si>
    <t xml:space="preserve"> 1.55,1</t>
  </si>
  <si>
    <t>12.49,5</t>
  </si>
  <si>
    <t>+ 2.31,1</t>
  </si>
  <si>
    <t xml:space="preserve"> 73/9</t>
  </si>
  <si>
    <t xml:space="preserve"> 74/10</t>
  </si>
  <si>
    <t xml:space="preserve">  71/9</t>
  </si>
  <si>
    <t xml:space="preserve"> 75/5</t>
  </si>
  <si>
    <t xml:space="preserve"> 76/6</t>
  </si>
  <si>
    <t xml:space="preserve">  77/7</t>
  </si>
  <si>
    <t xml:space="preserve"> 5.23,2</t>
  </si>
  <si>
    <t xml:space="preserve"> 5.37,8</t>
  </si>
  <si>
    <t xml:space="preserve"> 2.00,3</t>
  </si>
  <si>
    <t>13.01,3</t>
  </si>
  <si>
    <t xml:space="preserve">  86/8</t>
  </si>
  <si>
    <t>+ 2.42,9</t>
  </si>
  <si>
    <t xml:space="preserve"> 5.32,2</t>
  </si>
  <si>
    <t xml:space="preserve"> 5.40,8</t>
  </si>
  <si>
    <t xml:space="preserve"> 1.52,4</t>
  </si>
  <si>
    <t>13.05,4</t>
  </si>
  <si>
    <t>+ 2.47,0</t>
  </si>
  <si>
    <t xml:space="preserve"> 5.29,4</t>
  </si>
  <si>
    <t xml:space="preserve"> 5.43,1</t>
  </si>
  <si>
    <t xml:space="preserve"> 1.56,6</t>
  </si>
  <si>
    <t>13.09,1</t>
  </si>
  <si>
    <t>+ 2.50,7</t>
  </si>
  <si>
    <t xml:space="preserve"> 5.30,7</t>
  </si>
  <si>
    <t>13.10,2</t>
  </si>
  <si>
    <t>+ 2.51,8</t>
  </si>
  <si>
    <t xml:space="preserve"> 5.27,4</t>
  </si>
  <si>
    <t xml:space="preserve"> 5.44,7</t>
  </si>
  <si>
    <t xml:space="preserve"> 1.59,4</t>
  </si>
  <si>
    <t>13.11,5</t>
  </si>
  <si>
    <t xml:space="preserve">  87/11</t>
  </si>
  <si>
    <t>+ 2.53,1</t>
  </si>
  <si>
    <t xml:space="preserve">  91/12</t>
  </si>
  <si>
    <t xml:space="preserve">  89/7</t>
  </si>
  <si>
    <t xml:space="preserve"> 87/9</t>
  </si>
  <si>
    <t xml:space="preserve">  90/10</t>
  </si>
  <si>
    <t xml:space="preserve"> 5.55,7</t>
  </si>
  <si>
    <t xml:space="preserve"> 2.13,1</t>
  </si>
  <si>
    <t>13.59,0</t>
  </si>
  <si>
    <t>+ 3.40,6</t>
  </si>
  <si>
    <t>14.04,9</t>
  </si>
  <si>
    <t>+ 3.46,5</t>
  </si>
  <si>
    <t xml:space="preserve"> 5.53,5</t>
  </si>
  <si>
    <t xml:space="preserve"> 6.17,4</t>
  </si>
  <si>
    <t xml:space="preserve"> 2.07,0</t>
  </si>
  <si>
    <t>14.17,9</t>
  </si>
  <si>
    <t xml:space="preserve">  95/9</t>
  </si>
  <si>
    <t xml:space="preserve">  93/9</t>
  </si>
  <si>
    <t>+ 3.59,5</t>
  </si>
  <si>
    <t xml:space="preserve"> 96/14</t>
  </si>
  <si>
    <t xml:space="preserve"> 6.03,7</t>
  </si>
  <si>
    <t xml:space="preserve"> 6.03,4</t>
  </si>
  <si>
    <t xml:space="preserve"> 2.18,5</t>
  </si>
  <si>
    <t>14.25,6</t>
  </si>
  <si>
    <t xml:space="preserve">  96/14</t>
  </si>
  <si>
    <t>+ 4.07,2</t>
  </si>
  <si>
    <t xml:space="preserve"> 5.57,1</t>
  </si>
  <si>
    <t>14.30,4</t>
  </si>
  <si>
    <t xml:space="preserve">  91/11</t>
  </si>
  <si>
    <t>+ 4.12,0</t>
  </si>
  <si>
    <t xml:space="preserve"> 6.28,0</t>
  </si>
  <si>
    <t xml:space="preserve"> 2.10,8</t>
  </si>
  <si>
    <t>15.04,9</t>
  </si>
  <si>
    <t>+ 4.46,5</t>
  </si>
  <si>
    <t xml:space="preserve">  75/25</t>
  </si>
  <si>
    <t xml:space="preserve"> 6.49,1</t>
  </si>
  <si>
    <t xml:space="preserve"> 6.38,1</t>
  </si>
  <si>
    <t xml:space="preserve"> 2.26,6</t>
  </si>
  <si>
    <t>15.53,8</t>
  </si>
  <si>
    <t>+ 5.35,4</t>
  </si>
  <si>
    <t>500</t>
  </si>
  <si>
    <t xml:space="preserve">  62/22</t>
  </si>
  <si>
    <t xml:space="preserve">  56/21</t>
  </si>
  <si>
    <t xml:space="preserve">  49/20</t>
  </si>
  <si>
    <t xml:space="preserve">  56/1</t>
  </si>
  <si>
    <t xml:space="preserve">  58/2</t>
  </si>
  <si>
    <t xml:space="preserve">  61/3</t>
  </si>
  <si>
    <t xml:space="preserve">  63/23</t>
  </si>
  <si>
    <t xml:space="preserve">  58/7</t>
  </si>
  <si>
    <t xml:space="preserve">  64/7</t>
  </si>
  <si>
    <t xml:space="preserve">  65/7</t>
  </si>
  <si>
    <t xml:space="preserve">  80/9</t>
  </si>
  <si>
    <t xml:space="preserve"> 1.52,6</t>
  </si>
  <si>
    <t>12.55,3</t>
  </si>
  <si>
    <t>+ 2.36,9</t>
  </si>
  <si>
    <t xml:space="preserve">  54/6</t>
  </si>
  <si>
    <t xml:space="preserve">  78/6</t>
  </si>
  <si>
    <t xml:space="preserve"> 79/25</t>
  </si>
  <si>
    <t xml:space="preserve"> 80/8</t>
  </si>
  <si>
    <t xml:space="preserve">  48/4</t>
  </si>
  <si>
    <t xml:space="preserve"> 81/7</t>
  </si>
  <si>
    <t xml:space="preserve"> 83/11</t>
  </si>
  <si>
    <t xml:space="preserve">  77/11</t>
  </si>
  <si>
    <t xml:space="preserve"> 84/8</t>
  </si>
  <si>
    <t xml:space="preserve"> 85/6</t>
  </si>
  <si>
    <t xml:space="preserve">  88/6</t>
  </si>
  <si>
    <t xml:space="preserve"> 86/12</t>
  </si>
  <si>
    <t xml:space="preserve"> 5.40,6</t>
  </si>
  <si>
    <t xml:space="preserve"> 5.42,8</t>
  </si>
  <si>
    <t xml:space="preserve"> 1.52,2</t>
  </si>
  <si>
    <t>13.15,6</t>
  </si>
  <si>
    <t xml:space="preserve">  46/3</t>
  </si>
  <si>
    <t>+ 2.57,2</t>
  </si>
  <si>
    <t xml:space="preserve"> 88/7</t>
  </si>
  <si>
    <t xml:space="preserve">  94/7</t>
  </si>
  <si>
    <t xml:space="preserve"> 89/10</t>
  </si>
  <si>
    <t xml:space="preserve"> 5.40,5</t>
  </si>
  <si>
    <t xml:space="preserve"> 5.44,2</t>
  </si>
  <si>
    <t xml:space="preserve"> 1.59,5</t>
  </si>
  <si>
    <t xml:space="preserve"> 90/11</t>
  </si>
  <si>
    <t xml:space="preserve"> 91/12</t>
  </si>
  <si>
    <t xml:space="preserve"> 5.50,6</t>
  </si>
  <si>
    <t>13.31,8</t>
  </si>
  <si>
    <t>+ 3.13,4</t>
  </si>
  <si>
    <t xml:space="preserve"> 92/9</t>
  </si>
  <si>
    <t xml:space="preserve"> 2.00,5</t>
  </si>
  <si>
    <t>13.31,9</t>
  </si>
  <si>
    <t>+ 3.13,5</t>
  </si>
  <si>
    <t xml:space="preserve"> 102/8</t>
  </si>
  <si>
    <t xml:space="preserve"> 5.52,1</t>
  </si>
  <si>
    <t xml:space="preserve"> 6.01,6</t>
  </si>
  <si>
    <t>13.49,0</t>
  </si>
  <si>
    <t xml:space="preserve"> 101/15</t>
  </si>
  <si>
    <t xml:space="preserve">  66/8</t>
  </si>
  <si>
    <t>+ 3.30,6</t>
  </si>
  <si>
    <t xml:space="preserve"> 2.03,0</t>
  </si>
  <si>
    <t>13.52,5</t>
  </si>
  <si>
    <t xml:space="preserve">  97/15</t>
  </si>
  <si>
    <t>+ 3.34,1</t>
  </si>
  <si>
    <t xml:space="preserve">  89/10</t>
  </si>
  <si>
    <t xml:space="preserve">  98/13</t>
  </si>
  <si>
    <t xml:space="preserve">  96/9</t>
  </si>
  <si>
    <t>101/16</t>
  </si>
  <si>
    <t xml:space="preserve">  99/14</t>
  </si>
  <si>
    <t xml:space="preserve"> 102/10</t>
  </si>
  <si>
    <t xml:space="preserve"> 104/17</t>
  </si>
  <si>
    <t xml:space="preserve">  99/17</t>
  </si>
  <si>
    <t xml:space="preserve"> 7.37,4</t>
  </si>
  <si>
    <t xml:space="preserve"> 1.59,0</t>
  </si>
  <si>
    <t>15.10,0</t>
  </si>
  <si>
    <t>+ 4.51,6</t>
  </si>
  <si>
    <t xml:space="preserve">  69/24</t>
  </si>
  <si>
    <t xml:space="preserve">  93/11</t>
  </si>
  <si>
    <t xml:space="preserve">  67/4</t>
  </si>
  <si>
    <t xml:space="preserve">  94/12</t>
  </si>
  <si>
    <t xml:space="preserve">  72/11</t>
  </si>
  <si>
    <t xml:space="preserve">  73/8</t>
  </si>
  <si>
    <t xml:space="preserve">  70/4</t>
  </si>
  <si>
    <t xml:space="preserve">  67/9</t>
  </si>
  <si>
    <t xml:space="preserve">  80/5</t>
  </si>
  <si>
    <t xml:space="preserve">  67/5</t>
  </si>
  <si>
    <t xml:space="preserve">  70/7</t>
  </si>
  <si>
    <t xml:space="preserve">  83/6</t>
  </si>
  <si>
    <t xml:space="preserve">  72/7</t>
  </si>
  <si>
    <t xml:space="preserve">  97/10</t>
  </si>
  <si>
    <t xml:space="preserve"> 102/26</t>
  </si>
  <si>
    <t xml:space="preserve">  90/9</t>
  </si>
  <si>
    <t xml:space="preserve">  79/12</t>
  </si>
  <si>
    <t xml:space="preserve"> 106/12</t>
  </si>
  <si>
    <t xml:space="preserve">  99/7</t>
  </si>
  <si>
    <t xml:space="preserve"> 5.28,8</t>
  </si>
  <si>
    <t xml:space="preserve"> 5.49,4</t>
  </si>
  <si>
    <t xml:space="preserve"> 2.03,3</t>
  </si>
  <si>
    <t>13.21,5</t>
  </si>
  <si>
    <t xml:space="preserve"> 104/19</t>
  </si>
  <si>
    <t>+ 3.03,1</t>
  </si>
  <si>
    <t xml:space="preserve">  92/15</t>
  </si>
  <si>
    <t xml:space="preserve"> 105/20</t>
  </si>
  <si>
    <t xml:space="preserve"> 5.41,7</t>
  </si>
  <si>
    <t xml:space="preserve"> 5.42,3</t>
  </si>
  <si>
    <t xml:space="preserve"> 2.01,1</t>
  </si>
  <si>
    <t>13.25,1</t>
  </si>
  <si>
    <t xml:space="preserve"> 101/12</t>
  </si>
  <si>
    <t>+ 3.06,7</t>
  </si>
  <si>
    <t xml:space="preserve"> 93/13</t>
  </si>
  <si>
    <t xml:space="preserve"> 94/10</t>
  </si>
  <si>
    <t xml:space="preserve">  98/11</t>
  </si>
  <si>
    <t xml:space="preserve"> 95/8</t>
  </si>
  <si>
    <t xml:space="preserve">  93/8</t>
  </si>
  <si>
    <t xml:space="preserve"> 110/8</t>
  </si>
  <si>
    <t xml:space="preserve"> 5.48,4</t>
  </si>
  <si>
    <t xml:space="preserve"> 5.56,5</t>
  </si>
  <si>
    <t xml:space="preserve"> 1.54,8</t>
  </si>
  <si>
    <t>13.39,7</t>
  </si>
  <si>
    <t>+ 3.21,3</t>
  </si>
  <si>
    <t xml:space="preserve"> 97/9</t>
  </si>
  <si>
    <t xml:space="preserve"> 98/12</t>
  </si>
  <si>
    <t xml:space="preserve"> 99/11</t>
  </si>
  <si>
    <t xml:space="preserve"> 5.49,5</t>
  </si>
  <si>
    <t xml:space="preserve"> 5.53,7</t>
  </si>
  <si>
    <t xml:space="preserve"> 1.58,3</t>
  </si>
  <si>
    <t>13.41,5</t>
  </si>
  <si>
    <t>+ 3.23,1</t>
  </si>
  <si>
    <t>100/15</t>
  </si>
  <si>
    <t xml:space="preserve"> 5.49,0</t>
  </si>
  <si>
    <t xml:space="preserve"> 5.52,7</t>
  </si>
  <si>
    <t>13.41,8</t>
  </si>
  <si>
    <t xml:space="preserve">  94/16</t>
  </si>
  <si>
    <t>+ 3.23,4</t>
  </si>
  <si>
    <t xml:space="preserve"> 108/19</t>
  </si>
  <si>
    <t>102/17</t>
  </si>
  <si>
    <t xml:space="preserve"> 103/18</t>
  </si>
  <si>
    <t>103/18</t>
  </si>
  <si>
    <t>104/19</t>
  </si>
  <si>
    <t xml:space="preserve"> 5.54,9</t>
  </si>
  <si>
    <t xml:space="preserve"> 1.57,6</t>
  </si>
  <si>
    <t>13.57,3</t>
  </si>
  <si>
    <t xml:space="preserve"> 110/20</t>
  </si>
  <si>
    <t xml:space="preserve">  82/13</t>
  </si>
  <si>
    <t>+ 3.38,9</t>
  </si>
  <si>
    <t>105/13</t>
  </si>
  <si>
    <t xml:space="preserve"> 114/13</t>
  </si>
  <si>
    <t>106/9</t>
  </si>
  <si>
    <t>107/20</t>
  </si>
  <si>
    <t xml:space="preserve"> 105/18</t>
  </si>
  <si>
    <t>108/12</t>
  </si>
  <si>
    <t xml:space="preserve"> 108/13</t>
  </si>
  <si>
    <t>109/14</t>
  </si>
  <si>
    <t xml:space="preserve"> 109/14</t>
  </si>
  <si>
    <t>110/21</t>
  </si>
  <si>
    <t xml:space="preserve"> 106/21</t>
  </si>
  <si>
    <t>111/1</t>
  </si>
  <si>
    <t xml:space="preserve"> 6.00,4</t>
  </si>
  <si>
    <t xml:space="preserve"> 6.14,9</t>
  </si>
  <si>
    <t xml:space="preserve"> 2.15,9</t>
  </si>
  <si>
    <t>14.31,2</t>
  </si>
  <si>
    <t>+ 4.12,8</t>
  </si>
  <si>
    <t>112/13</t>
  </si>
  <si>
    <t xml:space="preserve"> 6.31,0</t>
  </si>
  <si>
    <t xml:space="preserve"> 6.18,6</t>
  </si>
  <si>
    <t xml:space="preserve"> 2.00,2</t>
  </si>
  <si>
    <t>14.49,8</t>
  </si>
  <si>
    <t xml:space="preserve"> 119/14</t>
  </si>
  <si>
    <t>+ 4.31,4</t>
  </si>
  <si>
    <t>113/3</t>
  </si>
  <si>
    <t xml:space="preserve"> 117/3</t>
  </si>
  <si>
    <t xml:space="preserve"> 111/3</t>
  </si>
  <si>
    <t>114/2</t>
  </si>
  <si>
    <t xml:space="preserve"> 6.34,2</t>
  </si>
  <si>
    <t xml:space="preserve"> 2.10,6</t>
  </si>
  <si>
    <t>15.01,6</t>
  </si>
  <si>
    <t xml:space="preserve"> 112/1</t>
  </si>
  <si>
    <t>+ 4.43,2</t>
  </si>
  <si>
    <t>115/14</t>
  </si>
  <si>
    <t xml:space="preserve"> 113/15</t>
  </si>
  <si>
    <t>116/22</t>
  </si>
  <si>
    <t xml:space="preserve">  88/14</t>
  </si>
  <si>
    <t>117/26</t>
  </si>
  <si>
    <t xml:space="preserve"> 6.54,4</t>
  </si>
  <si>
    <t xml:space="preserve"> 2.07,2</t>
  </si>
  <si>
    <t>15.29,3</t>
  </si>
  <si>
    <t>+ 5.10,9</t>
  </si>
  <si>
    <t xml:space="preserve"> 4.57,8</t>
  </si>
  <si>
    <t xml:space="preserve">  34/18</t>
  </si>
  <si>
    <t xml:space="preserve">  50/8</t>
  </si>
  <si>
    <t xml:space="preserve">  41/2</t>
  </si>
  <si>
    <t xml:space="preserve">  43/3</t>
  </si>
  <si>
    <t xml:space="preserve">  43/2</t>
  </si>
  <si>
    <t xml:space="preserve">  42/1</t>
  </si>
  <si>
    <t xml:space="preserve">  57/1</t>
  </si>
  <si>
    <t xml:space="preserve">  62/23</t>
  </si>
  <si>
    <t xml:space="preserve">  43/23</t>
  </si>
  <si>
    <t xml:space="preserve">  71/11</t>
  </si>
  <si>
    <t xml:space="preserve">  68/3</t>
  </si>
  <si>
    <t xml:space="preserve">  71/4</t>
  </si>
  <si>
    <t xml:space="preserve">  55/4</t>
  </si>
  <si>
    <t xml:space="preserve">  51/6</t>
  </si>
  <si>
    <t xml:space="preserve">  54/2</t>
  </si>
  <si>
    <t xml:space="preserve">  63/2</t>
  </si>
  <si>
    <t xml:space="preserve">  58/4</t>
  </si>
  <si>
    <t xml:space="preserve">  66/3</t>
  </si>
  <si>
    <t xml:space="preserve">  76/12</t>
  </si>
  <si>
    <t xml:space="preserve">  61/10</t>
  </si>
  <si>
    <t xml:space="preserve">  60/5</t>
  </si>
  <si>
    <t xml:space="preserve">  57/25</t>
  </si>
  <si>
    <t xml:space="preserve">  55/3</t>
  </si>
  <si>
    <t xml:space="preserve">  69/5</t>
  </si>
  <si>
    <t xml:space="preserve">  92/26</t>
  </si>
  <si>
    <t xml:space="preserve">  51/24</t>
  </si>
  <si>
    <t xml:space="preserve">  68/5</t>
  </si>
  <si>
    <t xml:space="preserve"> 117/28</t>
  </si>
  <si>
    <t xml:space="preserve">  81/5</t>
  </si>
  <si>
    <t xml:space="preserve">  74/8</t>
  </si>
  <si>
    <t xml:space="preserve">  89/12</t>
  </si>
  <si>
    <t xml:space="preserve">  88/15</t>
  </si>
  <si>
    <t xml:space="preserve">  70/8</t>
  </si>
  <si>
    <t xml:space="preserve">  86/11</t>
  </si>
  <si>
    <t xml:space="preserve">  85/6</t>
  </si>
  <si>
    <t xml:space="preserve">  84/6</t>
  </si>
  <si>
    <t xml:space="preserve">  85/27</t>
  </si>
  <si>
    <t xml:space="preserve">  91/8</t>
  </si>
  <si>
    <t xml:space="preserve">  92/7</t>
  </si>
  <si>
    <t xml:space="preserve">  87/14</t>
  </si>
  <si>
    <t xml:space="preserve"> 100/6</t>
  </si>
  <si>
    <t xml:space="preserve"> 105/17</t>
  </si>
  <si>
    <t xml:space="preserve">  94/13</t>
  </si>
  <si>
    <t xml:space="preserve">  97/7</t>
  </si>
  <si>
    <t xml:space="preserve"> 100/7</t>
  </si>
  <si>
    <t xml:space="preserve"> 101/16</t>
  </si>
  <si>
    <t xml:space="preserve"> 104/16</t>
  </si>
  <si>
    <t xml:space="preserve"> 109/11</t>
  </si>
  <si>
    <t xml:space="preserve"> 118/22</t>
  </si>
  <si>
    <t xml:space="preserve"> 107/10</t>
  </si>
  <si>
    <t xml:space="preserve"> 113/20</t>
  </si>
  <si>
    <t xml:space="preserve"> 109/19</t>
  </si>
  <si>
    <t xml:space="preserve"> 112/13</t>
  </si>
  <si>
    <t xml:space="preserve"> 107/12</t>
  </si>
  <si>
    <t xml:space="preserve"> 115/13</t>
  </si>
  <si>
    <t xml:space="preserve"> 106/11</t>
  </si>
  <si>
    <t xml:space="preserve"> 114/21</t>
  </si>
  <si>
    <t xml:space="preserve"> 119/23</t>
  </si>
  <si>
    <t xml:space="preserve"> 113/22</t>
  </si>
  <si>
    <t xml:space="preserve"> 122/25</t>
  </si>
  <si>
    <t xml:space="preserve"> 114/23</t>
  </si>
  <si>
    <t xml:space="preserve"> 121/24</t>
  </si>
  <si>
    <t xml:space="preserve"> 116/24</t>
  </si>
  <si>
    <t xml:space="preserve"> 116/16</t>
  </si>
  <si>
    <t xml:space="preserve"> 108/15</t>
  </si>
  <si>
    <t xml:space="preserve"> 111/9</t>
  </si>
  <si>
    <t xml:space="preserve"> 116/9</t>
  </si>
  <si>
    <t xml:space="preserve"> 126/27</t>
  </si>
  <si>
    <t xml:space="preserve"> 120/14</t>
  </si>
  <si>
    <t xml:space="preserve"> 118/12</t>
  </si>
  <si>
    <t xml:space="preserve"> 125/17</t>
  </si>
  <si>
    <t xml:space="preserve"> 115/16</t>
  </si>
  <si>
    <t xml:space="preserve"> 123/26</t>
  </si>
  <si>
    <t xml:space="preserve"> 121/25</t>
  </si>
  <si>
    <t xml:space="preserve"> 124/1</t>
  </si>
  <si>
    <t xml:space="preserve"> 117/1</t>
  </si>
  <si>
    <t xml:space="preserve"> 133/17</t>
  </si>
  <si>
    <t xml:space="preserve"> 120/13</t>
  </si>
  <si>
    <t xml:space="preserve"> 130/3</t>
  </si>
  <si>
    <t xml:space="preserve"> 119/3</t>
  </si>
  <si>
    <t xml:space="preserve"> 129/2</t>
  </si>
  <si>
    <t xml:space="preserve"> 124/2</t>
  </si>
  <si>
    <t xml:space="preserve"> 131/16</t>
  </si>
  <si>
    <t xml:space="preserve"> 123/15</t>
  </si>
  <si>
    <t xml:space="preserve"> 132/26</t>
  </si>
  <si>
    <t xml:space="preserve"> 103/27</t>
  </si>
  <si>
    <t xml:space="preserve">  81/26</t>
  </si>
  <si>
    <t>118/3</t>
  </si>
  <si>
    <t xml:space="preserve"> 6.27,3</t>
  </si>
  <si>
    <t xml:space="preserve"> 2.13,2</t>
  </si>
  <si>
    <t>15.25,0</t>
  </si>
  <si>
    <t xml:space="preserve"> 132/3</t>
  </si>
  <si>
    <t xml:space="preserve"> 127/3</t>
  </si>
  <si>
    <t xml:space="preserve"> 115/2</t>
  </si>
  <si>
    <t>+ 5.06,6</t>
  </si>
  <si>
    <t>119/15</t>
  </si>
  <si>
    <t xml:space="preserve"> 137/20</t>
  </si>
  <si>
    <t xml:space="preserve"> 122/14</t>
  </si>
  <si>
    <t>120/16</t>
  </si>
  <si>
    <t xml:space="preserve"> 136/19</t>
  </si>
  <si>
    <t xml:space="preserve"> 126/17</t>
  </si>
  <si>
    <t xml:space="preserve"> 122/16</t>
  </si>
  <si>
    <t>121/4</t>
  </si>
  <si>
    <t xml:space="preserve"> 6.56,6</t>
  </si>
  <si>
    <t xml:space="preserve"> 2.21,5</t>
  </si>
  <si>
    <t>16.12,6</t>
  </si>
  <si>
    <t xml:space="preserve"> 134/4</t>
  </si>
  <si>
    <t xml:space="preserve"> 129/5</t>
  </si>
  <si>
    <t xml:space="preserve"> 120/4</t>
  </si>
  <si>
    <t>+ 5.54,2</t>
  </si>
  <si>
    <t xml:space="preserve"> 7.21,9</t>
  </si>
  <si>
    <t xml:space="preserve"> 7.12,3</t>
  </si>
  <si>
    <t xml:space="preserve"> 2.23,9</t>
  </si>
  <si>
    <t>16.58,1</t>
  </si>
  <si>
    <t xml:space="preserve"> 138/5</t>
  </si>
  <si>
    <t xml:space="preserve"> 130/6</t>
  </si>
  <si>
    <t xml:space="preserve"> 121/5</t>
  </si>
  <si>
    <t>+ 6.39,7</t>
  </si>
  <si>
    <t xml:space="preserve"> 8.01,4</t>
  </si>
  <si>
    <t xml:space="preserve"> 2.27,5</t>
  </si>
  <si>
    <t>18.11,0</t>
  </si>
  <si>
    <t xml:space="preserve"> 139/6</t>
  </si>
  <si>
    <t xml:space="preserve"> 133/7</t>
  </si>
  <si>
    <t xml:space="preserve"> 123/6</t>
  </si>
  <si>
    <t>+ 7.52,6</t>
  </si>
  <si>
    <t>10.10,4</t>
  </si>
  <si>
    <t xml:space="preserve"> 6.52,5</t>
  </si>
  <si>
    <t xml:space="preserve"> 2.27,9</t>
  </si>
  <si>
    <t>19.50,8</t>
  </si>
  <si>
    <t xml:space="preserve"> 128/4</t>
  </si>
  <si>
    <t xml:space="preserve"> 124/7</t>
  </si>
  <si>
    <t>+ 9.32,4</t>
  </si>
  <si>
    <t xml:space="preserve"> 4.37,9</t>
  </si>
  <si>
    <t xml:space="preserve"> 5.15,0</t>
  </si>
  <si>
    <t xml:space="preserve">  39/21</t>
  </si>
  <si>
    <t xml:space="preserve"> 4.53,8</t>
  </si>
  <si>
    <t xml:space="preserve"> 5.14,6</t>
  </si>
  <si>
    <t>ENGINE</t>
  </si>
  <si>
    <t xml:space="preserve">  35/3</t>
  </si>
  <si>
    <t xml:space="preserve"> 5.24,9</t>
  </si>
  <si>
    <t xml:space="preserve">  85/13</t>
  </si>
  <si>
    <t xml:space="preserve"> 5.21,4</t>
  </si>
  <si>
    <t xml:space="preserve"> 5.24,1</t>
  </si>
  <si>
    <t xml:space="preserve"> 5.29,7</t>
  </si>
  <si>
    <t xml:space="preserve"> 5.58,3</t>
  </si>
  <si>
    <t xml:space="preserve"> 112/21</t>
  </si>
  <si>
    <t xml:space="preserve"> 6.16,6</t>
  </si>
  <si>
    <t xml:space="preserve"> 6.36,9</t>
  </si>
  <si>
    <t xml:space="preserve"> 128/15</t>
  </si>
  <si>
    <t xml:space="preserve"> 125/16</t>
  </si>
  <si>
    <t xml:space="preserve"> 135/18</t>
  </si>
  <si>
    <t xml:space="preserve"> 131/18</t>
  </si>
  <si>
    <t xml:space="preserve"> 4.46,4</t>
  </si>
  <si>
    <t xml:space="preserve">  73/10</t>
  </si>
  <si>
    <t xml:space="preserve"> 5.44,0</t>
  </si>
  <si>
    <t xml:space="preserve"> 110/12</t>
  </si>
  <si>
    <t xml:space="preserve"> 6.07,0</t>
  </si>
  <si>
    <t xml:space="preserve"> 127/28</t>
  </si>
  <si>
    <t>122/27</t>
  </si>
  <si>
    <t xml:space="preserve"> 6.39,5</t>
  </si>
  <si>
    <t>16.32,4</t>
  </si>
  <si>
    <t xml:space="preserve"> 125/27</t>
  </si>
  <si>
    <t>+ 6.14,0</t>
  </si>
  <si>
    <t>123/5</t>
  </si>
  <si>
    <t>124/23</t>
  </si>
  <si>
    <t>17.02,8</t>
  </si>
  <si>
    <t xml:space="preserve"> 128/23</t>
  </si>
  <si>
    <t>+ 6.44,4</t>
  </si>
  <si>
    <t>125/15</t>
  </si>
  <si>
    <t xml:space="preserve"> 6.48,5</t>
  </si>
  <si>
    <t>17.39,5</t>
  </si>
  <si>
    <t xml:space="preserve"> 132/15</t>
  </si>
  <si>
    <t>+ 7.21,1</t>
  </si>
  <si>
    <t>126/16</t>
  </si>
  <si>
    <t>17.39,9</t>
  </si>
  <si>
    <t>+ 7.21,5</t>
  </si>
  <si>
    <t>127/24</t>
  </si>
  <si>
    <t>17.40,3</t>
  </si>
  <si>
    <t>+ 7.21,9</t>
  </si>
  <si>
    <t>128/6</t>
  </si>
  <si>
    <t>129/25</t>
  </si>
  <si>
    <t>18.25,4</t>
  </si>
  <si>
    <t>+ 8.07,0</t>
  </si>
  <si>
    <t>130/17</t>
  </si>
  <si>
    <t xml:space="preserve"> 6.53,8</t>
  </si>
  <si>
    <t>19.47,3</t>
  </si>
  <si>
    <t xml:space="preserve"> 135/17</t>
  </si>
  <si>
    <t>+ 9.28,9</t>
  </si>
  <si>
    <t>131/7</t>
  </si>
  <si>
    <t xml:space="preserve"> 141/7</t>
  </si>
  <si>
    <t>132/18</t>
  </si>
  <si>
    <t>21.09,6</t>
  </si>
  <si>
    <t>+10.51,2</t>
  </si>
  <si>
    <t>133/13</t>
  </si>
  <si>
    <t xml:space="preserve"> 9.57,3</t>
  </si>
  <si>
    <t xml:space="preserve"> 6.43,9</t>
  </si>
  <si>
    <t>21.47,9</t>
  </si>
  <si>
    <t xml:space="preserve"> 135/13</t>
  </si>
  <si>
    <t xml:space="preserve"> 127/13</t>
  </si>
  <si>
    <t>+11.29,5</t>
  </si>
  <si>
    <t>134/17</t>
  </si>
  <si>
    <t>10.13,7</t>
  </si>
  <si>
    <t>22.20,2</t>
  </si>
  <si>
    <t xml:space="preserve"> 137/17</t>
  </si>
  <si>
    <t>+12.01,8</t>
  </si>
  <si>
    <t>135/26</t>
  </si>
  <si>
    <t>10.05,6</t>
  </si>
  <si>
    <t>22.59,1</t>
  </si>
  <si>
    <t xml:space="preserve"> 136/27</t>
  </si>
  <si>
    <t>+12.40,7</t>
  </si>
  <si>
    <t>136/19</t>
  </si>
  <si>
    <t>10.23,4</t>
  </si>
  <si>
    <t>23.01,2</t>
  </si>
  <si>
    <t xml:space="preserve"> 138/19</t>
  </si>
  <si>
    <t>+12.42,8</t>
  </si>
  <si>
    <t>137/28</t>
  </si>
  <si>
    <t xml:space="preserve"> 9.29,8</t>
  </si>
  <si>
    <t xml:space="preserve"> 9.47,7</t>
  </si>
  <si>
    <t>25.57,0</t>
  </si>
  <si>
    <t xml:space="preserve"> 140/29</t>
  </si>
  <si>
    <t xml:space="preserve"> 134/28</t>
  </si>
  <si>
    <t>+15.38,6</t>
  </si>
  <si>
    <t xml:space="preserve"> 34</t>
  </si>
  <si>
    <t>TC2</t>
  </si>
  <si>
    <t>11 min. late</t>
  </si>
  <si>
    <t xml:space="preserve"> 93</t>
  </si>
  <si>
    <t>2 min. early</t>
  </si>
  <si>
    <t>TC2C</t>
  </si>
  <si>
    <t>1 min. late</t>
  </si>
  <si>
    <t>SS1</t>
  </si>
  <si>
    <t>S-Link</t>
  </si>
  <si>
    <t xml:space="preserve"> 129.60 km/h</t>
  </si>
  <si>
    <t xml:space="preserve"> 122.49 km/h</t>
  </si>
  <si>
    <t xml:space="preserve"> 114.63 km/h</t>
  </si>
  <si>
    <t xml:space="preserve"> 115.51 km/h</t>
  </si>
  <si>
    <t xml:space="preserve"> 112.37 km/h</t>
  </si>
  <si>
    <t xml:space="preserve"> 110.09 km/h</t>
  </si>
  <si>
    <t xml:space="preserve"> 112.45 km/h</t>
  </si>
  <si>
    <t xml:space="preserve"> 112.60 km/h</t>
  </si>
  <si>
    <t xml:space="preserve"> 109.39 km/h</t>
  </si>
  <si>
    <t xml:space="preserve">  91.70 km/h</t>
  </si>
  <si>
    <t xml:space="preserve"> 9.18 km</t>
  </si>
  <si>
    <t xml:space="preserve">  1 Tänak/Sikk</t>
  </si>
  <si>
    <t xml:space="preserve">  4 Vorobjovs/Zicans</t>
  </si>
  <si>
    <t xml:space="preserve"> 53 Lukyanuk/Arnautov</t>
  </si>
  <si>
    <t xml:space="preserve"> 27 Plangi/Sarapuu</t>
  </si>
  <si>
    <t xml:space="preserve"> 32 Kōrge/Pints</t>
  </si>
  <si>
    <t xml:space="preserve"> 61 Kelement/Kasesalu</t>
  </si>
  <si>
    <t xml:space="preserve">  5/1</t>
  </si>
  <si>
    <t xml:space="preserve">  6/3</t>
  </si>
  <si>
    <t xml:space="preserve"> 14/2</t>
  </si>
  <si>
    <t xml:space="preserve"> 15/1</t>
  </si>
  <si>
    <t xml:space="preserve"> 17/3</t>
  </si>
  <si>
    <t xml:space="preserve"> 18/4</t>
  </si>
  <si>
    <t xml:space="preserve"> 19/1</t>
  </si>
  <si>
    <t xml:space="preserve"> 20/12</t>
  </si>
  <si>
    <t xml:space="preserve"> 22/2</t>
  </si>
  <si>
    <t xml:space="preserve"> 23/5</t>
  </si>
  <si>
    <t xml:space="preserve"> 24/2</t>
  </si>
  <si>
    <t xml:space="preserve"> 25/3</t>
  </si>
  <si>
    <t xml:space="preserve"> 26/2</t>
  </si>
  <si>
    <t xml:space="preserve"> 27/13</t>
  </si>
  <si>
    <t xml:space="preserve"> 30/4</t>
  </si>
  <si>
    <t xml:space="preserve"> 31/6</t>
  </si>
  <si>
    <t xml:space="preserve"> 32/7</t>
  </si>
  <si>
    <t xml:space="preserve"> 34/16</t>
  </si>
  <si>
    <t xml:space="preserve"> 35/8</t>
  </si>
  <si>
    <t xml:space="preserve"> 36/5</t>
  </si>
  <si>
    <t xml:space="preserve"> 37/3</t>
  </si>
  <si>
    <t xml:space="preserve"> 39/2</t>
  </si>
  <si>
    <t xml:space="preserve"> 40/1</t>
  </si>
  <si>
    <t xml:space="preserve"> 42/6</t>
  </si>
  <si>
    <t xml:space="preserve"> 43/7</t>
  </si>
  <si>
    <t xml:space="preserve"> 44/2</t>
  </si>
  <si>
    <t xml:space="preserve"> 45/4</t>
  </si>
  <si>
    <t xml:space="preserve"> 46/5</t>
  </si>
  <si>
    <t xml:space="preserve"> 47/17</t>
  </si>
  <si>
    <t xml:space="preserve"> 48/4</t>
  </si>
  <si>
    <t xml:space="preserve"> 49/2</t>
  </si>
  <si>
    <t xml:space="preserve"> 50/8</t>
  </si>
  <si>
    <t xml:space="preserve"> 51/3</t>
  </si>
  <si>
    <t xml:space="preserve"> 52/9</t>
  </si>
  <si>
    <t xml:space="preserve"> 53/3</t>
  </si>
  <si>
    <t xml:space="preserve"> 55/18</t>
  </si>
  <si>
    <t xml:space="preserve"> 57/4</t>
  </si>
  <si>
    <t xml:space="preserve"> 58/5</t>
  </si>
  <si>
    <t xml:space="preserve"> 59/4</t>
  </si>
  <si>
    <t xml:space="preserve"> 60/6</t>
  </si>
  <si>
    <t xml:space="preserve"> 61/7</t>
  </si>
  <si>
    <t xml:space="preserve"> 62/20</t>
  </si>
  <si>
    <t xml:space="preserve"> 63/5</t>
  </si>
  <si>
    <t xml:space="preserve"> 64/9</t>
  </si>
  <si>
    <t xml:space="preserve"> 65/8</t>
  </si>
  <si>
    <t xml:space="preserve"> 66/9</t>
  </si>
  <si>
    <t xml:space="preserve"> 67/6</t>
  </si>
  <si>
    <t xml:space="preserve"> 68/10</t>
  </si>
  <si>
    <t xml:space="preserve"> 69/11</t>
  </si>
  <si>
    <t xml:space="preserve"> 70/12</t>
  </si>
  <si>
    <t xml:space="preserve"> 71/6</t>
  </si>
  <si>
    <t xml:space="preserve"> 72/10</t>
  </si>
  <si>
    <t xml:space="preserve"> 73/13</t>
  </si>
  <si>
    <t xml:space="preserve"> 74/14</t>
  </si>
  <si>
    <t xml:space="preserve"> 75/11</t>
  </si>
  <si>
    <t xml:space="preserve"> 76/15</t>
  </si>
  <si>
    <t xml:space="preserve"> 77/16</t>
  </si>
  <si>
    <t xml:space="preserve"> 78/21</t>
  </si>
  <si>
    <t xml:space="preserve"> 79/3</t>
  </si>
  <si>
    <t xml:space="preserve"> 80/1</t>
  </si>
  <si>
    <t xml:space="preserve"> 81/17</t>
  </si>
  <si>
    <t xml:space="preserve"> 82/2</t>
  </si>
  <si>
    <t xml:space="preserve"> 83/7</t>
  </si>
  <si>
    <t xml:space="preserve"> 84/22</t>
  </si>
  <si>
    <t xml:space="preserve"> 85/3</t>
  </si>
  <si>
    <t xml:space="preserve"> 86/8</t>
  </si>
  <si>
    <t xml:space="preserve"> 87/4</t>
  </si>
  <si>
    <t>DSQ</t>
  </si>
  <si>
    <t>Started  144 /  Finished   87</t>
  </si>
  <si>
    <t xml:space="preserve">  26</t>
  </si>
  <si>
    <t>Started   29 /  Finished   22</t>
  </si>
  <si>
    <t>+ 2.01,9</t>
  </si>
  <si>
    <t>Exclusion FIA App. J, ART 254 p.6.1, p.4</t>
  </si>
  <si>
    <t>Excluded</t>
  </si>
  <si>
    <t>Excl.</t>
  </si>
  <si>
    <t>Excl</t>
  </si>
  <si>
    <t xml:space="preserve"> 35 Laipaik/Suvemaa</t>
  </si>
  <si>
    <t xml:space="preserve"> 38 Soe/Pihlas</t>
  </si>
  <si>
    <t>109 Reintam/Pukk</t>
  </si>
  <si>
    <t>152 Niinemets/Allika</t>
  </si>
  <si>
    <t>SS2</t>
  </si>
  <si>
    <t>GrandRoseSPA</t>
  </si>
  <si>
    <t xml:space="preserve"> 118.36 km/h</t>
  </si>
  <si>
    <t xml:space="preserve"> 111.37 km/h</t>
  </si>
  <si>
    <t xml:space="preserve"> 107.77 km/h</t>
  </si>
  <si>
    <t xml:space="preserve"> 106.02 km/h</t>
  </si>
  <si>
    <t xml:space="preserve"> 102.14 km/h</t>
  </si>
  <si>
    <t xml:space="preserve">  99.91 km/h</t>
  </si>
  <si>
    <t xml:space="preserve"> 104.06 km/h</t>
  </si>
  <si>
    <t xml:space="preserve"> 104.84 km/h</t>
  </si>
  <si>
    <t xml:space="preserve">  99.07 km/h</t>
  </si>
  <si>
    <t xml:space="preserve">  85.46 km/h</t>
  </si>
  <si>
    <t xml:space="preserve"> 8.90 km</t>
  </si>
  <si>
    <t xml:space="preserve">  3 Koitla/Ots</t>
  </si>
  <si>
    <t xml:space="preserve"> 30 Abram/Vōsa</t>
  </si>
  <si>
    <t xml:space="preserve"> 74 Niinemäe/Ivask</t>
  </si>
  <si>
    <t>SS3</t>
  </si>
  <si>
    <t>Kuressaare</t>
  </si>
  <si>
    <t xml:space="preserve">  86.21 km/h</t>
  </si>
  <si>
    <t xml:space="preserve">  80.32 km/h</t>
  </si>
  <si>
    <t xml:space="preserve">  76.92 km/h</t>
  </si>
  <si>
    <t xml:space="preserve">  77.44 km/h</t>
  </si>
  <si>
    <t xml:space="preserve">  73.66 km/h</t>
  </si>
  <si>
    <t xml:space="preserve">  76.55 km/h</t>
  </si>
  <si>
    <t xml:space="preserve">  76.77 km/h</t>
  </si>
  <si>
    <t xml:space="preserve">  75.04 km/h</t>
  </si>
  <si>
    <t xml:space="preserve">  70.23 km/h</t>
  </si>
  <si>
    <t xml:space="preserve">  61.19 km/h</t>
  </si>
  <si>
    <t xml:space="preserve"> 2.22 km</t>
  </si>
  <si>
    <t xml:space="preserve"> 57 Subi/Sepp</t>
  </si>
  <si>
    <t xml:space="preserve"> 40 Tukiainen/Kilpeläinen</t>
  </si>
  <si>
    <t>151 Liblik/Kuusk</t>
  </si>
  <si>
    <t xml:space="preserve">   5</t>
  </si>
  <si>
    <t>SS1F</t>
  </si>
  <si>
    <t xml:space="preserve">  28</t>
  </si>
  <si>
    <t>TC0</t>
  </si>
  <si>
    <t xml:space="preserve">  39</t>
  </si>
  <si>
    <t>SS2F</t>
  </si>
  <si>
    <t xml:space="preserve"> 100</t>
  </si>
  <si>
    <t xml:space="preserve"> 117</t>
  </si>
  <si>
    <t>SS2S</t>
  </si>
  <si>
    <t xml:space="preserve"> 140</t>
  </si>
  <si>
    <t>Ott Tänak</t>
  </si>
  <si>
    <t>Kuldar Sikk</t>
  </si>
  <si>
    <t>E13</t>
  </si>
  <si>
    <t>Special Stages</t>
  </si>
  <si>
    <t>Results after Day 1</t>
  </si>
  <si>
    <t>Stardiprotokoll  2. päevale / Startlist for Day 2</t>
  </si>
  <si>
    <t>MM-Motorsport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</si>
  <si>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</si>
  <si>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</si>
  <si>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</si>
  <si>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</si>
  <si>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</si>
  <si>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</si>
  <si>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</si>
  <si>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</si>
  <si>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</si>
  <si>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</si>
  <si>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</si>
  <si>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</si>
  <si>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</si>
  <si>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</si>
  <si>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</si>
  <si>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</si>
  <si>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</si>
  <si>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</si>
  <si>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</si>
  <si>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</si>
  <si>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</si>
  <si>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</si>
  <si>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</si>
  <si>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</si>
  <si>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</si>
  <si>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</si>
  <si>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</si>
  <si>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</si>
  <si>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</si>
  <si>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</si>
  <si>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</si>
  <si>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</si>
  <si>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</si>
  <si>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</si>
  <si>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</si>
  <si>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</si>
  <si>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</si>
  <si>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</si>
  <si>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</si>
  <si>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</si>
  <si>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</si>
  <si>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</si>
  <si>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</si>
  <si>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RUS</t>
  </si>
  <si>
    <t>FIN</t>
  </si>
  <si>
    <t>8</t>
  </si>
  <si>
    <t>Subaru Impreza WRX STI</t>
  </si>
  <si>
    <t>Georg Gross</t>
  </si>
  <si>
    <t>N4</t>
  </si>
  <si>
    <t>A8</t>
  </si>
  <si>
    <t>A7</t>
  </si>
  <si>
    <t>E12</t>
  </si>
  <si>
    <t>E11</t>
  </si>
  <si>
    <t>000</t>
  </si>
  <si>
    <t xml:space="preserve"> </t>
  </si>
  <si>
    <t xml:space="preserve">    Special stages</t>
  </si>
  <si>
    <t>1.</t>
  </si>
  <si>
    <t>Ford Focus WRC</t>
  </si>
  <si>
    <t>00</t>
  </si>
  <si>
    <t>0</t>
  </si>
  <si>
    <t>A6</t>
  </si>
  <si>
    <t>0000</t>
  </si>
  <si>
    <t>10</t>
  </si>
  <si>
    <t>9</t>
  </si>
  <si>
    <t>Saaremaa</t>
  </si>
  <si>
    <t>LIT</t>
  </si>
  <si>
    <t>LAT</t>
  </si>
  <si>
    <t>16:55</t>
  </si>
  <si>
    <t>16:57</t>
  </si>
  <si>
    <t>2.</t>
  </si>
  <si>
    <t>NEZ Rally Championship</t>
  </si>
  <si>
    <t>4WD</t>
  </si>
  <si>
    <t>Junior</t>
  </si>
  <si>
    <t>2WD</t>
  </si>
  <si>
    <t>Group</t>
  </si>
  <si>
    <t>Groups</t>
  </si>
  <si>
    <t>Points</t>
  </si>
  <si>
    <t>National teams</t>
  </si>
  <si>
    <t>Overall</t>
  </si>
  <si>
    <t xml:space="preserve">  1.</t>
  </si>
  <si>
    <t>17:00</t>
  </si>
  <si>
    <t xml:space="preserve">  2.</t>
  </si>
  <si>
    <t>Raigo Mōlder</t>
  </si>
  <si>
    <t>17:01</t>
  </si>
  <si>
    <t xml:space="preserve">  3.</t>
  </si>
  <si>
    <t>Kaspar Koitla</t>
  </si>
  <si>
    <t>Andres Ots</t>
  </si>
  <si>
    <t>SC Megapolis</t>
  </si>
  <si>
    <t>Mitsubishi Lancer Evo 9</t>
  </si>
  <si>
    <t>17:02</t>
  </si>
  <si>
    <t xml:space="preserve">  4.</t>
  </si>
  <si>
    <t>Janis Vorobjovs</t>
  </si>
  <si>
    <t>Guntars Zicans</t>
  </si>
  <si>
    <t>Vorobjovs Racing</t>
  </si>
  <si>
    <t>Mitsubishi Lancer Evo 10</t>
  </si>
  <si>
    <t>17:03</t>
  </si>
  <si>
    <t xml:space="preserve">  5.</t>
  </si>
  <si>
    <t>Raul Jeets</t>
  </si>
  <si>
    <t>Andrus Toom</t>
  </si>
  <si>
    <t>Team RRC</t>
  </si>
  <si>
    <t>17:04</t>
  </si>
  <si>
    <t xml:space="preserve">  6.</t>
  </si>
  <si>
    <t>Vytautas Svedas</t>
  </si>
  <si>
    <t>Zilvinas Sakalauskas</t>
  </si>
  <si>
    <t>KSK</t>
  </si>
  <si>
    <t>17:05</t>
  </si>
  <si>
    <t xml:space="preserve">  7.</t>
  </si>
  <si>
    <t>Sander Pärn</t>
  </si>
  <si>
    <t>Ken Järveoja</t>
  </si>
  <si>
    <t>17:06</t>
  </si>
  <si>
    <t xml:space="preserve">  8.</t>
  </si>
  <si>
    <t>Janis Feldmanis</t>
  </si>
  <si>
    <t>Anrijs Jesse</t>
  </si>
  <si>
    <t>Mitsubishi Evo X R4</t>
  </si>
  <si>
    <t>17:07</t>
  </si>
  <si>
    <t xml:space="preserve">  9.</t>
  </si>
  <si>
    <t>17:08</t>
  </si>
  <si>
    <t xml:space="preserve"> 10.</t>
  </si>
  <si>
    <t>Roland Murakas</t>
  </si>
  <si>
    <t>Kalle Adler</t>
  </si>
  <si>
    <t>Prorehv Rally Team</t>
  </si>
  <si>
    <t>17:09</t>
  </si>
  <si>
    <t xml:space="preserve"> 11.</t>
  </si>
  <si>
    <t>Margus Murakas</t>
  </si>
  <si>
    <t>Tom Rist</t>
  </si>
  <si>
    <t>17:10</t>
  </si>
  <si>
    <t xml:space="preserve"> 12.</t>
  </si>
  <si>
    <t>Dmitry Tagirov</t>
  </si>
  <si>
    <t>Anna Zavershinskaya</t>
  </si>
  <si>
    <t>17:11</t>
  </si>
  <si>
    <t xml:space="preserve"> 13.</t>
  </si>
  <si>
    <t>Yurii Kochmar</t>
  </si>
  <si>
    <t>Sergii Koval</t>
  </si>
  <si>
    <t>UKR</t>
  </si>
  <si>
    <t>Odessa Rally Team</t>
  </si>
  <si>
    <t>17:12</t>
  </si>
  <si>
    <t xml:space="preserve"> 14.</t>
  </si>
  <si>
    <t>Hendrik Kers</t>
  </si>
  <si>
    <t>Viljo Vider</t>
  </si>
  <si>
    <t>Mitsubishi Lancer Evo 5</t>
  </si>
  <si>
    <t>17:13</t>
  </si>
  <si>
    <t xml:space="preserve"> 15.</t>
  </si>
  <si>
    <t>Oliver Ojaperv</t>
  </si>
  <si>
    <t>Raul Kulgevee</t>
  </si>
  <si>
    <t>OK TSK</t>
  </si>
  <si>
    <t>17:14</t>
  </si>
  <si>
    <t xml:space="preserve"> 16.</t>
  </si>
  <si>
    <t>Ramunas Capkauskas</t>
  </si>
  <si>
    <t>Tomas Sipkauskas</t>
  </si>
  <si>
    <t>Bauer Racing</t>
  </si>
  <si>
    <t>17:15</t>
  </si>
  <si>
    <t xml:space="preserve"> 17.</t>
  </si>
  <si>
    <t>Timo Pulkkinen</t>
  </si>
  <si>
    <t>Jorma Haapasaari</t>
  </si>
  <si>
    <t>17:16</t>
  </si>
  <si>
    <t xml:space="preserve"> 18.</t>
  </si>
  <si>
    <t>Benediktas Vanagas</t>
  </si>
  <si>
    <t>Irina Kolomeytseva</t>
  </si>
  <si>
    <t>LIT / UKR</t>
  </si>
  <si>
    <t>Subaru General Financing</t>
  </si>
  <si>
    <t>17:17</t>
  </si>
  <si>
    <t xml:space="preserve"> 19.</t>
  </si>
  <si>
    <t>Vitaliy Pushkar</t>
  </si>
  <si>
    <t>Ivan Mishyn</t>
  </si>
  <si>
    <t>Sana Plus Rally Team</t>
  </si>
  <si>
    <t>17:18</t>
  </si>
  <si>
    <t xml:space="preserve"> 20.</t>
  </si>
  <si>
    <t>Saku Vierimaa</t>
  </si>
  <si>
    <t>Duncan McNiven</t>
  </si>
  <si>
    <t>FIN / GB</t>
  </si>
  <si>
    <t>BalticRallyRent.com</t>
  </si>
  <si>
    <t>17:19</t>
  </si>
  <si>
    <t xml:space="preserve"> 21.</t>
  </si>
  <si>
    <t>Esapekka Lappi</t>
  </si>
  <si>
    <t>Janne Ferm</t>
  </si>
  <si>
    <t>Printsport Racing</t>
  </si>
  <si>
    <t>17:20</t>
  </si>
  <si>
    <t xml:space="preserve"> 22.</t>
  </si>
  <si>
    <t>Vasily Gryazin</t>
  </si>
  <si>
    <t>Georgy Troshkin</t>
  </si>
  <si>
    <t>Sports Racing Technologies</t>
  </si>
  <si>
    <t>17:21</t>
  </si>
  <si>
    <t xml:space="preserve"> 23.</t>
  </si>
  <si>
    <t>Sami Valme</t>
  </si>
  <si>
    <t>Tero Rönnemaa</t>
  </si>
  <si>
    <t>17:22</t>
  </si>
  <si>
    <t xml:space="preserve"> 24.</t>
  </si>
  <si>
    <t>Alexander Mikhaylov</t>
  </si>
  <si>
    <t>Normunds Kokins</t>
  </si>
  <si>
    <t>RUS / LAT</t>
  </si>
  <si>
    <t>ARX Baltica Rally Team</t>
  </si>
  <si>
    <t>17:23</t>
  </si>
  <si>
    <t xml:space="preserve"> 25.</t>
  </si>
  <si>
    <t>Radik Shaymiev</t>
  </si>
  <si>
    <t>Maxim Tsvetkov</t>
  </si>
  <si>
    <t>Taif Rally Team</t>
  </si>
  <si>
    <t>Peugeot 207 S2000</t>
  </si>
  <si>
    <t>17:24</t>
  </si>
  <si>
    <t xml:space="preserve"> 26.</t>
  </si>
  <si>
    <t>Siim Plangi</t>
  </si>
  <si>
    <t>Marek Sarapuu</t>
  </si>
  <si>
    <t>G.M.Racing SK</t>
  </si>
  <si>
    <t>Honda Civic Type-R</t>
  </si>
  <si>
    <t>17:25</t>
  </si>
  <si>
    <t xml:space="preserve"> 27.</t>
  </si>
  <si>
    <t>Priit Ollino</t>
  </si>
  <si>
    <t>Urmas Roosimaa</t>
  </si>
  <si>
    <t>Team Scuderia Nordica</t>
  </si>
  <si>
    <t>Renault Clio R3</t>
  </si>
  <si>
    <t>17:26</t>
  </si>
  <si>
    <t xml:space="preserve"> 28.</t>
  </si>
  <si>
    <t>Markus Abram</t>
  </si>
  <si>
    <t>Jarmo Vōsa</t>
  </si>
  <si>
    <t>Merkomar Motorsport</t>
  </si>
  <si>
    <t>17:27</t>
  </si>
  <si>
    <t xml:space="preserve"> 29.</t>
  </si>
  <si>
    <t>Marko Mänty</t>
  </si>
  <si>
    <t>Joni Mäkelä</t>
  </si>
  <si>
    <t>17:28</t>
  </si>
  <si>
    <t xml:space="preserve"> 30.</t>
  </si>
  <si>
    <t>Timmu Kōrge</t>
  </si>
  <si>
    <t>Erki Pints</t>
  </si>
  <si>
    <t>Sar-Tech Motorsport</t>
  </si>
  <si>
    <t>17:29</t>
  </si>
  <si>
    <t xml:space="preserve"> 31.</t>
  </si>
  <si>
    <t>Jussi Vainionpää</t>
  </si>
  <si>
    <t>Mika Juntunen</t>
  </si>
  <si>
    <t>17:30</t>
  </si>
  <si>
    <t xml:space="preserve"> 32.</t>
  </si>
  <si>
    <t>Ago Ahu</t>
  </si>
  <si>
    <t>Kalle Ahu</t>
  </si>
  <si>
    <t>BMW M3</t>
  </si>
  <si>
    <t>17:31</t>
  </si>
  <si>
    <t xml:space="preserve"> 33.</t>
  </si>
  <si>
    <t>Einar Laipaik</t>
  </si>
  <si>
    <t>Siimo Suvemaa</t>
  </si>
  <si>
    <t>LaitseRallyPark</t>
  </si>
  <si>
    <t>17:32</t>
  </si>
  <si>
    <t xml:space="preserve"> 34.</t>
  </si>
  <si>
    <t>Antti Nokkanen</t>
  </si>
  <si>
    <t>Markus Tankka</t>
  </si>
  <si>
    <t>17:33</t>
  </si>
  <si>
    <t xml:space="preserve"> 35.</t>
  </si>
  <si>
    <t>Martynas Samsonas</t>
  </si>
  <si>
    <t>Mindaugas Varza</t>
  </si>
  <si>
    <t>Automoto Projektai</t>
  </si>
  <si>
    <t>BMW Compact 323</t>
  </si>
  <si>
    <t>17:34</t>
  </si>
  <si>
    <t xml:space="preserve"> 36.</t>
  </si>
  <si>
    <t>Lembit Soe</t>
  </si>
  <si>
    <t>Ahto Pihlas</t>
  </si>
  <si>
    <t>Toyota Starlet</t>
  </si>
  <si>
    <t>17:35</t>
  </si>
  <si>
    <t xml:space="preserve"> 37.</t>
  </si>
  <si>
    <t>Juho Annala</t>
  </si>
  <si>
    <t>Tuukka Shemeikka</t>
  </si>
  <si>
    <t>Spauk Rally Team Police Finland</t>
  </si>
  <si>
    <t>Opel Astra GSI 16V</t>
  </si>
  <si>
    <t>17:36</t>
  </si>
  <si>
    <t xml:space="preserve"> 38.</t>
  </si>
  <si>
    <t>Tomi Tukiainen</t>
  </si>
  <si>
    <t>Pasi Kilpeläinen</t>
  </si>
  <si>
    <t>VW Golf GTI 16V</t>
  </si>
  <si>
    <t>17:37</t>
  </si>
  <si>
    <t xml:space="preserve"> 39.</t>
  </si>
  <si>
    <t>Ken Torn</t>
  </si>
  <si>
    <t>Riivo Mesila</t>
  </si>
  <si>
    <t>Mitsubishi Colt</t>
  </si>
  <si>
    <t>17:38</t>
  </si>
  <si>
    <t xml:space="preserve"> 40.</t>
  </si>
  <si>
    <t>Taras Kravchenko</t>
  </si>
  <si>
    <t>Oleksandr Gorbik</t>
  </si>
  <si>
    <t>17:39</t>
  </si>
  <si>
    <t xml:space="preserve"> 41.</t>
  </si>
  <si>
    <t>Siim Aas</t>
  </si>
  <si>
    <t>Vallo Vahesaar</t>
  </si>
  <si>
    <t>17:40</t>
  </si>
  <si>
    <t xml:space="preserve"> 42.</t>
  </si>
  <si>
    <t>Alexey Mersianov</t>
  </si>
  <si>
    <t>Dmitry Chumak</t>
  </si>
  <si>
    <t>17:41</t>
  </si>
  <si>
    <t xml:space="preserve"> 43.</t>
  </si>
  <si>
    <t>Valts Zvaigzne</t>
  </si>
  <si>
    <t>Martins Ozolins</t>
  </si>
  <si>
    <t>17:42</t>
  </si>
  <si>
    <t xml:space="preserve"> 44.</t>
  </si>
  <si>
    <t>Raul Viilo</t>
  </si>
  <si>
    <t>Taivo Tuusis</t>
  </si>
  <si>
    <t>17:43</t>
  </si>
  <si>
    <t xml:space="preserve"> 45.</t>
  </si>
  <si>
    <t>Jaakko Keskinen</t>
  </si>
  <si>
    <t>Juha Heikkilä</t>
  </si>
  <si>
    <t>17:44</t>
  </si>
  <si>
    <t xml:space="preserve"> 46.</t>
  </si>
  <si>
    <t>Alexey Shemet</t>
  </si>
  <si>
    <t>Andrey Stukov</t>
  </si>
  <si>
    <t>17:45</t>
  </si>
  <si>
    <t xml:space="preserve"> 47.</t>
  </si>
  <si>
    <t>Giedrius Notkus</t>
  </si>
  <si>
    <t>Dainius Alekna</t>
  </si>
  <si>
    <t>ASK Slikas</t>
  </si>
  <si>
    <t>17:46</t>
  </si>
  <si>
    <t xml:space="preserve"> 48.</t>
  </si>
  <si>
    <t>Sergey Uger</t>
  </si>
  <si>
    <t>Trofim Chikin</t>
  </si>
  <si>
    <t>Cone Forest Rally Team</t>
  </si>
  <si>
    <t>Subaru Impreza</t>
  </si>
  <si>
    <t>17:47</t>
  </si>
  <si>
    <t xml:space="preserve"> 49.</t>
  </si>
  <si>
    <t>Henri Raide</t>
  </si>
  <si>
    <t>Sven Raid</t>
  </si>
  <si>
    <t>Mitsubishi Lancer Evo 6</t>
  </si>
  <si>
    <t>17:48</t>
  </si>
  <si>
    <t xml:space="preserve"> 50.</t>
  </si>
  <si>
    <t>Alexey Lukyanuk</t>
  </si>
  <si>
    <t>Alexey Arnautov</t>
  </si>
  <si>
    <t>17:49</t>
  </si>
  <si>
    <t xml:space="preserve"> 51.</t>
  </si>
  <si>
    <t>Joose Kojo</t>
  </si>
  <si>
    <t>Sami Taskinen</t>
  </si>
  <si>
    <t>Maamark OY</t>
  </si>
  <si>
    <t>17:50</t>
  </si>
  <si>
    <t xml:space="preserve"> 52.</t>
  </si>
  <si>
    <t>Renault Clio</t>
  </si>
  <si>
    <t>17:51</t>
  </si>
  <si>
    <t xml:space="preserve"> 53.</t>
  </si>
  <si>
    <t>Kristo Subi</t>
  </si>
  <si>
    <t>Teele Sepp</t>
  </si>
  <si>
    <t>17:52</t>
  </si>
  <si>
    <t xml:space="preserve"> 54.</t>
  </si>
  <si>
    <t>Ralfs Sirmacis</t>
  </si>
  <si>
    <t>Maris Kulss</t>
  </si>
  <si>
    <t>Renault Clio Sport</t>
  </si>
  <si>
    <t>17:53</t>
  </si>
  <si>
    <t xml:space="preserve"> 55.</t>
  </si>
  <si>
    <t>Sander Siniorg</t>
  </si>
  <si>
    <t>Urmas Künstler</t>
  </si>
  <si>
    <t>17:54</t>
  </si>
  <si>
    <t xml:space="preserve"> 56.</t>
  </si>
  <si>
    <t>Reiko Lempu</t>
  </si>
  <si>
    <t>Indrek Jōeäär</t>
  </si>
  <si>
    <t>17:55</t>
  </si>
  <si>
    <t xml:space="preserve"> 57.</t>
  </si>
  <si>
    <t>Kristen Kelement</t>
  </si>
  <si>
    <t>Timo Kasesalu</t>
  </si>
  <si>
    <t>Citroen C2 R2 Max</t>
  </si>
  <si>
    <t>17:56</t>
  </si>
  <si>
    <t xml:space="preserve"> 58.</t>
  </si>
  <si>
    <t>David Sultanjants</t>
  </si>
  <si>
    <t>Siim Oja</t>
  </si>
  <si>
    <t>17:57</t>
  </si>
  <si>
    <t xml:space="preserve"> 59.</t>
  </si>
  <si>
    <t>Dmitriy Myachin</t>
  </si>
  <si>
    <t>Kestutis Buzius</t>
  </si>
  <si>
    <t>RUS / LIT</t>
  </si>
  <si>
    <t>Thomas-Beton Racing</t>
  </si>
  <si>
    <t>Honda Civic</t>
  </si>
  <si>
    <t>17:58</t>
  </si>
  <si>
    <t xml:space="preserve"> 60.</t>
  </si>
  <si>
    <t>Gediminas Ramonas</t>
  </si>
  <si>
    <t>Porsche Club</t>
  </si>
  <si>
    <t>17:59</t>
  </si>
  <si>
    <t xml:space="preserve"> 61.</t>
  </si>
  <si>
    <t>Timo Heiskonen</t>
  </si>
  <si>
    <t>18:00</t>
  </si>
  <si>
    <t xml:space="preserve"> 62.</t>
  </si>
  <si>
    <t>Jukka Illi</t>
  </si>
  <si>
    <t>Samuli Meritähti</t>
  </si>
  <si>
    <t>18:01</t>
  </si>
  <si>
    <t xml:space="preserve"> 63.</t>
  </si>
  <si>
    <t>Mindaugas Daunoravicius</t>
  </si>
  <si>
    <t>Arturas Daunoravicius</t>
  </si>
  <si>
    <t>BB Club</t>
  </si>
  <si>
    <t>18:02</t>
  </si>
  <si>
    <t xml:space="preserve"> 64.</t>
  </si>
  <si>
    <t>Arto Kallioinen</t>
  </si>
  <si>
    <t>Veikko Kanninen</t>
  </si>
  <si>
    <t>Mitsubishi Lancer Evo 3</t>
  </si>
  <si>
    <t>18:03</t>
  </si>
  <si>
    <t xml:space="preserve"> 65.</t>
  </si>
  <si>
    <t>Vadim Kuznetsov</t>
  </si>
  <si>
    <t>Roman Kapustin</t>
  </si>
  <si>
    <t>18:04</t>
  </si>
  <si>
    <t xml:space="preserve"> 66.</t>
  </si>
  <si>
    <t>Allan Ilves</t>
  </si>
  <si>
    <t>Meelis Orgla</t>
  </si>
  <si>
    <t>Mitsubishi Lancer Evo 8</t>
  </si>
  <si>
    <t>18:05</t>
  </si>
  <si>
    <t xml:space="preserve"> 67.</t>
  </si>
  <si>
    <t>Rünno Ubinhain</t>
  </si>
  <si>
    <t>Riho Teinveld</t>
  </si>
  <si>
    <t>Subaru Impreza STI</t>
  </si>
  <si>
    <t>18:06</t>
  </si>
  <si>
    <t xml:space="preserve"> 68.</t>
  </si>
  <si>
    <t>Rokas Kvaraciejus</t>
  </si>
  <si>
    <t>Marius Samuolis</t>
  </si>
  <si>
    <t>Automaksis</t>
  </si>
  <si>
    <t>18:07</t>
  </si>
  <si>
    <t xml:space="preserve"> 69.</t>
  </si>
  <si>
    <t>Miko-Ove Niinemäe</t>
  </si>
  <si>
    <t>Citroen C2</t>
  </si>
  <si>
    <t>18:08</t>
  </si>
  <si>
    <t xml:space="preserve"> 70.</t>
  </si>
  <si>
    <t>Allan Popov</t>
  </si>
  <si>
    <t>Talis Perosti</t>
  </si>
  <si>
    <t>18:09</t>
  </si>
  <si>
    <t xml:space="preserve"> 71.</t>
  </si>
  <si>
    <t>Otto Täht</t>
  </si>
  <si>
    <t>Meelis Vooro</t>
  </si>
  <si>
    <t>JMS Racing</t>
  </si>
  <si>
    <t>18:10</t>
  </si>
  <si>
    <t xml:space="preserve"> 72.</t>
  </si>
  <si>
    <t>Pavel Scherbakov</t>
  </si>
  <si>
    <t>Pavel Shevtsov</t>
  </si>
  <si>
    <t>OM Sport</t>
  </si>
  <si>
    <t>18:11</t>
  </si>
  <si>
    <t xml:space="preserve"> 73.</t>
  </si>
  <si>
    <t>Anre Saks</t>
  </si>
  <si>
    <t>Ott Krigul</t>
  </si>
  <si>
    <t>18:12</t>
  </si>
  <si>
    <t xml:space="preserve"> 74.</t>
  </si>
  <si>
    <t>Tanel Müürsepp</t>
  </si>
  <si>
    <t>Neeme Järvpōld</t>
  </si>
  <si>
    <t>18:13</t>
  </si>
  <si>
    <t xml:space="preserve"> 75.</t>
  </si>
  <si>
    <t>Ivan Mironov</t>
  </si>
  <si>
    <t>Ain Heiskonen</t>
  </si>
  <si>
    <t>RUS / EST</t>
  </si>
  <si>
    <t>18:14</t>
  </si>
  <si>
    <t xml:space="preserve"> 76.</t>
  </si>
  <si>
    <t>Ville Tannermäki</t>
  </si>
  <si>
    <t>Jonne Halttunen</t>
  </si>
  <si>
    <t>18:15</t>
  </si>
  <si>
    <t xml:space="preserve"> 77.</t>
  </si>
  <si>
    <t>Mikko Varneslahti</t>
  </si>
  <si>
    <t>Jarkko Riukula</t>
  </si>
  <si>
    <t>Printsport OY</t>
  </si>
  <si>
    <t>Volvo 240</t>
  </si>
  <si>
    <t>18:16</t>
  </si>
  <si>
    <t xml:space="preserve"> 78.</t>
  </si>
  <si>
    <t>Raido Laulik</t>
  </si>
  <si>
    <t>Tōnis Viidas</t>
  </si>
  <si>
    <t>Nissan Sunny GTI</t>
  </si>
  <si>
    <t>18:17</t>
  </si>
  <si>
    <t xml:space="preserve"> 79.</t>
  </si>
  <si>
    <t>Martin Saar</t>
  </si>
  <si>
    <t>Kristo Tōkke</t>
  </si>
  <si>
    <t>Optitrans Tehnikasport</t>
  </si>
  <si>
    <t>VW Golf 2</t>
  </si>
  <si>
    <t>18:18</t>
  </si>
  <si>
    <t xml:space="preserve"> 80.</t>
  </si>
  <si>
    <t>Karolis Raisys</t>
  </si>
  <si>
    <t>Rytis Lukauskas</t>
  </si>
  <si>
    <t>Kelmes ASK</t>
  </si>
  <si>
    <t>18:19</t>
  </si>
  <si>
    <t xml:space="preserve"> 81.</t>
  </si>
  <si>
    <t>Marko Mättik</t>
  </si>
  <si>
    <t>Toomas Tauk</t>
  </si>
  <si>
    <t>SK Villu</t>
  </si>
  <si>
    <t>18:20</t>
  </si>
  <si>
    <t xml:space="preserve"> 82.</t>
  </si>
  <si>
    <t>Vallo Nuuter</t>
  </si>
  <si>
    <t>Toomas Vask</t>
  </si>
  <si>
    <t>18:21</t>
  </si>
  <si>
    <t xml:space="preserve"> 83.</t>
  </si>
  <si>
    <t>Rando Turja</t>
  </si>
  <si>
    <t>Ain Sepp</t>
  </si>
  <si>
    <t>Lada VFTS</t>
  </si>
  <si>
    <t>18:22</t>
  </si>
  <si>
    <t xml:space="preserve"> 84.</t>
  </si>
  <si>
    <t>Margus Uleksin</t>
  </si>
  <si>
    <t>Janek Tamm</t>
  </si>
  <si>
    <t>18:23</t>
  </si>
  <si>
    <t xml:space="preserve"> 85.</t>
  </si>
  <si>
    <t>Mario Vinciguerra</t>
  </si>
  <si>
    <t>Georgio Volpatto</t>
  </si>
  <si>
    <t>ITA</t>
  </si>
  <si>
    <t>18:24</t>
  </si>
  <si>
    <t xml:space="preserve"> 86.</t>
  </si>
  <si>
    <t>Dainius Matijoshaitis</t>
  </si>
  <si>
    <t>Gedas Vashtakas</t>
  </si>
  <si>
    <t>18:25</t>
  </si>
  <si>
    <t xml:space="preserve"> 87.</t>
  </si>
  <si>
    <t>Kevin Kuusik</t>
  </si>
  <si>
    <t>Jarno Talve</t>
  </si>
  <si>
    <t>Renault Clio Ragnotti</t>
  </si>
  <si>
    <t>18:26</t>
  </si>
  <si>
    <t xml:space="preserve"> 88.</t>
  </si>
  <si>
    <t>Simmo Arendi</t>
  </si>
  <si>
    <t>Mart Ojaperv</t>
  </si>
  <si>
    <t>18:27</t>
  </si>
  <si>
    <t xml:space="preserve"> 89.</t>
  </si>
  <si>
    <t>Santeri Jokinen</t>
  </si>
  <si>
    <t>Mikko Jokinen</t>
  </si>
  <si>
    <t>Uuraisten Sähkötyö OY</t>
  </si>
  <si>
    <t>18:28</t>
  </si>
  <si>
    <t xml:space="preserve"> 90.</t>
  </si>
  <si>
    <t>Teemu Horkama</t>
  </si>
  <si>
    <t>Jaakko Tapper</t>
  </si>
  <si>
    <t>Reinsalu Sport</t>
  </si>
  <si>
    <t>Ford Puma KIT-Car</t>
  </si>
  <si>
    <t>18:29</t>
  </si>
  <si>
    <t xml:space="preserve"> 91.</t>
  </si>
  <si>
    <t>Evgeny Dmitriev</t>
  </si>
  <si>
    <t>18:30</t>
  </si>
  <si>
    <t xml:space="preserve"> 92.</t>
  </si>
  <si>
    <t>Olli Lahti</t>
  </si>
  <si>
    <t>Mikko Kortesuo</t>
  </si>
  <si>
    <t>18:31</t>
  </si>
  <si>
    <t xml:space="preserve"> 93.</t>
  </si>
  <si>
    <t>Joana Survilaite</t>
  </si>
  <si>
    <t>Vesta Surviliene</t>
  </si>
  <si>
    <t>Vici Sport</t>
  </si>
  <si>
    <t>18:32</t>
  </si>
  <si>
    <t xml:space="preserve"> 94.</t>
  </si>
  <si>
    <t>Arunas Lopetaitis</t>
  </si>
  <si>
    <t>Ricardas Abelkis</t>
  </si>
  <si>
    <t>18:33</t>
  </si>
  <si>
    <t xml:space="preserve"> 95.</t>
  </si>
  <si>
    <t>Harry Nieminen</t>
  </si>
  <si>
    <t>Aivo Rahu</t>
  </si>
  <si>
    <t>FIN / EST</t>
  </si>
  <si>
    <t>Pikku-Esa Racing Team</t>
  </si>
  <si>
    <t>18:34</t>
  </si>
  <si>
    <t xml:space="preserve"> 96.</t>
  </si>
  <si>
    <t>Mantas Morkis</t>
  </si>
  <si>
    <t>Jonas Paukste</t>
  </si>
  <si>
    <t>Transprofus</t>
  </si>
  <si>
    <t>18:35</t>
  </si>
  <si>
    <t xml:space="preserve"> 97.</t>
  </si>
  <si>
    <t>Mikael Wikstedt</t>
  </si>
  <si>
    <t>Pasi Haataja</t>
  </si>
  <si>
    <t>Skoda Fabia</t>
  </si>
  <si>
    <t>18:36</t>
  </si>
  <si>
    <t xml:space="preserve"> 98.</t>
  </si>
  <si>
    <t>Dmytro Radzivil</t>
  </si>
  <si>
    <t>Oleksandr Novinskyi</t>
  </si>
  <si>
    <t>Ivan Ostapchenko</t>
  </si>
  <si>
    <t>Ford Fiesta</t>
  </si>
  <si>
    <t>18:37</t>
  </si>
  <si>
    <t xml:space="preserve"> 99.</t>
  </si>
  <si>
    <t>Lauri Reintam</t>
  </si>
  <si>
    <t>Ilmar Pukk</t>
  </si>
  <si>
    <t>18:38</t>
  </si>
  <si>
    <t>100.</t>
  </si>
  <si>
    <t>Tomi Rönnemaa</t>
  </si>
  <si>
    <t>Antti Linnaketo</t>
  </si>
  <si>
    <t>Toyota Corolla 1600 GT</t>
  </si>
  <si>
    <t>18:39</t>
  </si>
  <si>
    <t>101.</t>
  </si>
  <si>
    <t>Karl Jalakas</t>
  </si>
  <si>
    <t>Rainer Laipaik</t>
  </si>
  <si>
    <t>Vaz 2105</t>
  </si>
  <si>
    <t>18:40</t>
  </si>
  <si>
    <t>102.</t>
  </si>
  <si>
    <t>Henry Asi</t>
  </si>
  <si>
    <t>Martin Ansi</t>
  </si>
  <si>
    <t>Vaz 2108</t>
  </si>
  <si>
    <t>18:41</t>
  </si>
  <si>
    <t>103.</t>
  </si>
  <si>
    <t>Jaan Pettai</t>
  </si>
  <si>
    <t>Raino Verliin</t>
  </si>
  <si>
    <t>Lada Samara</t>
  </si>
  <si>
    <t>18:42</t>
  </si>
  <si>
    <t>104.</t>
  </si>
  <si>
    <t>Esa Uski</t>
  </si>
  <si>
    <t>Jouni Jäkkilä</t>
  </si>
  <si>
    <t>BMW 325i</t>
  </si>
  <si>
    <t>18:43</t>
  </si>
  <si>
    <t>105.</t>
  </si>
  <si>
    <t>Dans Lescs</t>
  </si>
  <si>
    <t>Janis Viksna</t>
  </si>
  <si>
    <t>18:44</t>
  </si>
  <si>
    <t>106.</t>
  </si>
  <si>
    <t>Tōnu Sepp</t>
  </si>
  <si>
    <t>Martin Rimmel</t>
  </si>
  <si>
    <t>AMK Ligur Racing</t>
  </si>
  <si>
    <t>Opel Astra</t>
  </si>
  <si>
    <t>18:45</t>
  </si>
  <si>
    <t>107.</t>
  </si>
  <si>
    <t>Lauri Rüga</t>
  </si>
  <si>
    <t>Jaanus Piller</t>
  </si>
  <si>
    <t>VW Golf</t>
  </si>
  <si>
    <t>18:46</t>
  </si>
  <si>
    <t>108.</t>
  </si>
  <si>
    <t>Andres Lichtfeldt</t>
  </si>
  <si>
    <t>Fast Ford Estonia RT</t>
  </si>
  <si>
    <t>Ford Escort</t>
  </si>
  <si>
    <t>18:47</t>
  </si>
  <si>
    <t>109.</t>
  </si>
  <si>
    <t>Vaidotas Zala</t>
  </si>
  <si>
    <t>Zygimantas Zala</t>
  </si>
  <si>
    <t>SMSCredit.lt Baltic Rally Team</t>
  </si>
  <si>
    <t>BMW 318 Compact TI</t>
  </si>
  <si>
    <t>18:48</t>
  </si>
  <si>
    <t>110.</t>
  </si>
  <si>
    <t>Meelis Vaarma</t>
  </si>
  <si>
    <t>Urmet Aare</t>
  </si>
  <si>
    <t>18:49</t>
  </si>
  <si>
    <t>111.</t>
  </si>
  <si>
    <t>Timo Markkanen</t>
  </si>
  <si>
    <t>Matti Ikävalko</t>
  </si>
  <si>
    <t>18:50</t>
  </si>
  <si>
    <t>112.</t>
  </si>
  <si>
    <t>Madis Enok</t>
  </si>
  <si>
    <t>Lauri Ristolainen</t>
  </si>
  <si>
    <t>Märjamaa Rally Team</t>
  </si>
  <si>
    <t>Honda Civic EK9</t>
  </si>
  <si>
    <t>18:51</t>
  </si>
  <si>
    <t>113.</t>
  </si>
  <si>
    <t>Koit Repnau</t>
  </si>
  <si>
    <t>Kaido Kurvits</t>
  </si>
  <si>
    <t>18:52</t>
  </si>
  <si>
    <t>114.</t>
  </si>
  <si>
    <t>Mait Madik</t>
  </si>
  <si>
    <t>Priit Hain</t>
  </si>
  <si>
    <t>18:53</t>
  </si>
  <si>
    <t>115.</t>
  </si>
  <si>
    <t>Villu Mättik</t>
  </si>
  <si>
    <t>Arvo Maslenikov</t>
  </si>
  <si>
    <t>18:54</t>
  </si>
  <si>
    <t>116.</t>
  </si>
  <si>
    <t>Markku Reilio</t>
  </si>
  <si>
    <t>Jarno Junnila</t>
  </si>
  <si>
    <t>18:55</t>
  </si>
  <si>
    <t>117.</t>
  </si>
  <si>
    <t>Timo Mäki</t>
  </si>
  <si>
    <t>Janek Aaviste</t>
  </si>
  <si>
    <t>Toyota Corolla FX-GT</t>
  </si>
  <si>
    <t>18:56</t>
  </si>
  <si>
    <t>118.</t>
  </si>
  <si>
    <t>Einar Soe</t>
  </si>
  <si>
    <t>Tarmo Kaseorg</t>
  </si>
  <si>
    <t>18:57</t>
  </si>
  <si>
    <t>119.</t>
  </si>
  <si>
    <t>Janar Nagel</t>
  </si>
  <si>
    <t>Linnar Simmo</t>
  </si>
  <si>
    <t>18:58</t>
  </si>
  <si>
    <t>120.</t>
  </si>
  <si>
    <t>Taavi Piipuu</t>
  </si>
  <si>
    <t>Alain Sivous</t>
  </si>
  <si>
    <t>18:59</t>
  </si>
  <si>
    <t>121.</t>
  </si>
  <si>
    <t>Normunds Verbelis</t>
  </si>
  <si>
    <t>Igors Bartascenoks</t>
  </si>
  <si>
    <t>Liepajas Rallija Komanda</t>
  </si>
  <si>
    <t>19:00</t>
  </si>
  <si>
    <t>122.</t>
  </si>
  <si>
    <t>Edgars Balodis</t>
  </si>
  <si>
    <t>Ivo Pukis</t>
  </si>
  <si>
    <t>Ramusauto.com</t>
  </si>
  <si>
    <t>19:01</t>
  </si>
  <si>
    <t>123.</t>
  </si>
  <si>
    <t>Taavi Kōrge</t>
  </si>
  <si>
    <t>Jaanus Treffner</t>
  </si>
  <si>
    <t>Lada 2105</t>
  </si>
  <si>
    <t>19:02</t>
  </si>
  <si>
    <t>124.</t>
  </si>
  <si>
    <t>Janek Vallask</t>
  </si>
  <si>
    <t>Heldur Allas</t>
  </si>
  <si>
    <t>19:03</t>
  </si>
  <si>
    <t>125.</t>
  </si>
  <si>
    <t>Mart Kask</t>
  </si>
  <si>
    <t>Pentti Tiainen</t>
  </si>
  <si>
    <t>EST / FIN</t>
  </si>
  <si>
    <t>BMW 318is</t>
  </si>
  <si>
    <t>19:04</t>
  </si>
  <si>
    <t>126.</t>
  </si>
  <si>
    <t>Raiko Aru</t>
  </si>
  <si>
    <t>Veiko Kullamäe</t>
  </si>
  <si>
    <t>BMW 325</t>
  </si>
  <si>
    <t>19:05</t>
  </si>
  <si>
    <t>127.</t>
  </si>
  <si>
    <t>Maila Vaher</t>
  </si>
  <si>
    <t>Karita Kivi</t>
  </si>
  <si>
    <t>19:06</t>
  </si>
  <si>
    <t>128.</t>
  </si>
  <si>
    <t>Margus Sarja</t>
  </si>
  <si>
    <t>Taavi Audova</t>
  </si>
  <si>
    <t>19:07</t>
  </si>
  <si>
    <t>129.</t>
  </si>
  <si>
    <t>Guntis Lielkajis</t>
  </si>
  <si>
    <t>Vilnis Mikelsons</t>
  </si>
  <si>
    <t>Ciedra Racing Team</t>
  </si>
  <si>
    <t>19:08</t>
  </si>
  <si>
    <t>130.</t>
  </si>
  <si>
    <t>19:09</t>
  </si>
  <si>
    <t>131.</t>
  </si>
  <si>
    <t>Gints Bremze</t>
  </si>
  <si>
    <t>Toms Freibergs</t>
  </si>
  <si>
    <t>Norde Racing Team</t>
  </si>
  <si>
    <t>19:10</t>
  </si>
  <si>
    <t>132.</t>
  </si>
  <si>
    <t>Kermo Laus</t>
  </si>
  <si>
    <t>Gert Virves</t>
  </si>
  <si>
    <t>19:11</t>
  </si>
  <si>
    <t>133.</t>
  </si>
  <si>
    <t>Priit Koik</t>
  </si>
  <si>
    <t>19:12</t>
  </si>
  <si>
    <t>134.</t>
  </si>
  <si>
    <t>Raivis Ozolins</t>
  </si>
  <si>
    <t>Edgars Grins</t>
  </si>
  <si>
    <t>Honda CRX</t>
  </si>
  <si>
    <t>19:13</t>
  </si>
  <si>
    <t>135.</t>
  </si>
  <si>
    <t>Indrek Napp</t>
  </si>
  <si>
    <t>Harles Senka</t>
  </si>
  <si>
    <t>19:14</t>
  </si>
  <si>
    <t>136.</t>
  </si>
  <si>
    <t>Margus Reek</t>
  </si>
  <si>
    <t>Romet Kose</t>
  </si>
  <si>
    <t>19:15</t>
  </si>
  <si>
    <t>137.</t>
  </si>
  <si>
    <t>Tarvi Poola</t>
  </si>
  <si>
    <t>AZLK 2140</t>
  </si>
  <si>
    <t>19:16</t>
  </si>
  <si>
    <t>138.</t>
  </si>
  <si>
    <t>Peep Trave</t>
  </si>
  <si>
    <t>Sander Leemet</t>
  </si>
  <si>
    <t>139.</t>
  </si>
  <si>
    <t>Priit Liblik</t>
  </si>
  <si>
    <t>Imre Kuusk</t>
  </si>
  <si>
    <t>Gaz 52-04</t>
  </si>
  <si>
    <t>140.</t>
  </si>
  <si>
    <t>Taavi Niinemets</t>
  </si>
  <si>
    <t>Esko Allika</t>
  </si>
  <si>
    <t>Gaz 51A</t>
  </si>
  <si>
    <t>19:19</t>
  </si>
  <si>
    <t>141.</t>
  </si>
  <si>
    <t>Rait Sinijärv</t>
  </si>
  <si>
    <t>Raido Loel</t>
  </si>
  <si>
    <t>Gaz 51</t>
  </si>
  <si>
    <t>19:20</t>
  </si>
  <si>
    <t>142.</t>
  </si>
  <si>
    <t>Holger Enok</t>
  </si>
  <si>
    <t>Gaz 52</t>
  </si>
  <si>
    <t>19:21</t>
  </si>
  <si>
    <t>143.</t>
  </si>
  <si>
    <t>Ants Kristall</t>
  </si>
  <si>
    <t>Heiti Mering</t>
  </si>
  <si>
    <t>19:22</t>
  </si>
  <si>
    <t>144.</t>
  </si>
  <si>
    <t>Kristo Laadre</t>
  </si>
  <si>
    <t>Priit Pilden</t>
  </si>
  <si>
    <t>19:23</t>
  </si>
  <si>
    <t>Peeter Kōrge</t>
  </si>
  <si>
    <t>Mati Otsing</t>
  </si>
  <si>
    <t>19:24</t>
  </si>
  <si>
    <t>Jukka Korhonen</t>
  </si>
  <si>
    <t>Timo Hantunen</t>
  </si>
  <si>
    <t>Kari Mustalahti</t>
  </si>
  <si>
    <t>Ari Laivola</t>
  </si>
  <si>
    <t>Pekka Savela</t>
  </si>
  <si>
    <t>7:57</t>
  </si>
  <si>
    <t>7:49</t>
  </si>
  <si>
    <t>7:52</t>
  </si>
  <si>
    <t>7:55</t>
  </si>
  <si>
    <t>44th Saaremaa Rally 2011</t>
  </si>
  <si>
    <t>October 7.-8. 2011</t>
  </si>
  <si>
    <t>Mitsubishi Lancer Evo 7</t>
  </si>
  <si>
    <t>Gediminas Celiesius</t>
  </si>
  <si>
    <t>Inger Tuur</t>
  </si>
  <si>
    <t>Alo Ivask</t>
  </si>
  <si>
    <t>A-Racing</t>
  </si>
  <si>
    <t>Aivar Järvet</t>
  </si>
  <si>
    <t>Gunnar Roop</t>
  </si>
  <si>
    <t>Alari-Uku Heldna</t>
  </si>
  <si>
    <t>Mihkel Raudsepp</t>
  </si>
  <si>
    <t>Avo Remmel</t>
  </si>
  <si>
    <t>19:18</t>
  </si>
  <si>
    <t>154</t>
  </si>
  <si>
    <t>155</t>
  </si>
  <si>
    <t xml:space="preserve">  1/1</t>
  </si>
  <si>
    <t>Koitla/Ots</t>
  </si>
  <si>
    <t xml:space="preserve"> 5.34,8</t>
  </si>
  <si>
    <t xml:space="preserve"> 5.35,4</t>
  </si>
  <si>
    <t xml:space="preserve"> 5.57,7</t>
  </si>
  <si>
    <t xml:space="preserve">   2/2</t>
  </si>
  <si>
    <t xml:space="preserve">   1/1</t>
  </si>
  <si>
    <t>+ 0.00,0</t>
  </si>
  <si>
    <t xml:space="preserve">  2/2</t>
  </si>
  <si>
    <t>Jeets/Toom</t>
  </si>
  <si>
    <t xml:space="preserve"> 5.36,6</t>
  </si>
  <si>
    <t xml:space="preserve"> 5.07,5</t>
  </si>
  <si>
    <t>Murakas/Rist</t>
  </si>
  <si>
    <t>Ojaperv/Kulgevee</t>
  </si>
  <si>
    <t xml:space="preserve"> 5.04,9</t>
  </si>
  <si>
    <t xml:space="preserve">  10/8</t>
  </si>
  <si>
    <t xml:space="preserve"> 0.10</t>
  </si>
  <si>
    <t>Kers/Vider</t>
  </si>
  <si>
    <t xml:space="preserve">   9/1</t>
  </si>
  <si>
    <t xml:space="preserve">  10/1</t>
  </si>
  <si>
    <t xml:space="preserve">  21/1</t>
  </si>
  <si>
    <t xml:space="preserve">  11/1</t>
  </si>
  <si>
    <t xml:space="preserve">   3/1</t>
  </si>
  <si>
    <t>Plangi/Sarapuu</t>
  </si>
  <si>
    <t xml:space="preserve"> 7.42,1</t>
  </si>
  <si>
    <t xml:space="preserve"> 7.27,5</t>
  </si>
  <si>
    <t xml:space="preserve"> 5.09,5</t>
  </si>
  <si>
    <t xml:space="preserve">  12/1</t>
  </si>
  <si>
    <t xml:space="preserve">  7/5</t>
  </si>
  <si>
    <t>Mersianov/Chumak</t>
  </si>
  <si>
    <t xml:space="preserve"> 6.04,8</t>
  </si>
  <si>
    <t xml:space="preserve">   9/7</t>
  </si>
  <si>
    <t xml:space="preserve">  8/6</t>
  </si>
  <si>
    <t xml:space="preserve"> 5.14,1</t>
  </si>
  <si>
    <t xml:space="preserve">  9/7</t>
  </si>
  <si>
    <t>Mironov/Heiskonen</t>
  </si>
  <si>
    <t xml:space="preserve">  18/9</t>
  </si>
  <si>
    <t xml:space="preserve">  10/7</t>
  </si>
  <si>
    <t xml:space="preserve"> 5.19,6</t>
  </si>
  <si>
    <t xml:space="preserve">  12/8</t>
  </si>
  <si>
    <t xml:space="preserve">  14/10</t>
  </si>
  <si>
    <t>Uger/Chikin</t>
  </si>
  <si>
    <t xml:space="preserve"> 5.13,2</t>
  </si>
  <si>
    <t xml:space="preserve"> 5.30,0</t>
  </si>
  <si>
    <t xml:space="preserve"> 6.26,8</t>
  </si>
  <si>
    <t xml:space="preserve">  29/2</t>
  </si>
  <si>
    <t xml:space="preserve">  16/3</t>
  </si>
  <si>
    <t xml:space="preserve"> 12/1</t>
  </si>
  <si>
    <t>Abram/Vōsa</t>
  </si>
  <si>
    <t xml:space="preserve"> 6.26,1</t>
  </si>
  <si>
    <t xml:space="preserve">  13/1</t>
  </si>
  <si>
    <t xml:space="preserve">  14/2</t>
  </si>
  <si>
    <t>Ahu/Ahu</t>
  </si>
  <si>
    <t xml:space="preserve"> 5.54,4</t>
  </si>
  <si>
    <t xml:space="preserve"> 5.12,0</t>
  </si>
  <si>
    <t xml:space="preserve">  44/4</t>
  </si>
  <si>
    <t>Siniorg/Künstler</t>
  </si>
  <si>
    <t xml:space="preserve"> 5.32,4</t>
  </si>
  <si>
    <t xml:space="preserve">  15/3</t>
  </si>
  <si>
    <t xml:space="preserve"> 15/2</t>
  </si>
  <si>
    <t xml:space="preserve">  21/2</t>
  </si>
  <si>
    <t>Kōrge/Pints</t>
  </si>
  <si>
    <t xml:space="preserve"> 6.06,5</t>
  </si>
  <si>
    <t xml:space="preserve">  19/2</t>
  </si>
  <si>
    <t>Viilo/Tuusis</t>
  </si>
  <si>
    <t xml:space="preserve">  40/3</t>
  </si>
  <si>
    <t xml:space="preserve">  11/2</t>
  </si>
  <si>
    <t>Soe/Pihlas</t>
  </si>
  <si>
    <t xml:space="preserve">  15/1</t>
  </si>
  <si>
    <t>Subi/Sepp</t>
  </si>
  <si>
    <t xml:space="preserve"> 0.20</t>
  </si>
  <si>
    <t xml:space="preserve">  16/1</t>
  </si>
  <si>
    <t>Torn/Mesila</t>
  </si>
  <si>
    <t xml:space="preserve"> 6.18,4</t>
  </si>
  <si>
    <t xml:space="preserve">  28/2</t>
  </si>
  <si>
    <t>Popov/Perosti</t>
  </si>
  <si>
    <t xml:space="preserve">  30/3</t>
  </si>
  <si>
    <t>Kuznetsov/Kapustin</t>
  </si>
  <si>
    <t xml:space="preserve"> 5.43,8</t>
  </si>
  <si>
    <t xml:space="preserve">  25/2</t>
  </si>
  <si>
    <t xml:space="preserve">  33/2</t>
  </si>
  <si>
    <t xml:space="preserve">  24/1</t>
  </si>
  <si>
    <t xml:space="preserve">  26/1</t>
  </si>
  <si>
    <t xml:space="preserve"> 23/1</t>
  </si>
  <si>
    <t>Reintam/Pukk</t>
  </si>
  <si>
    <t xml:space="preserve">  22/1</t>
  </si>
  <si>
    <t xml:space="preserve"> 6.16,8</t>
  </si>
  <si>
    <t xml:space="preserve"> 5.25,2</t>
  </si>
  <si>
    <t xml:space="preserve">  33/4</t>
  </si>
  <si>
    <t>Laulik/Viidas</t>
  </si>
  <si>
    <t xml:space="preserve">  31/3</t>
  </si>
  <si>
    <t xml:space="preserve">  32/3</t>
  </si>
  <si>
    <t>Nuuter/Vask</t>
  </si>
  <si>
    <t xml:space="preserve">  38/3</t>
  </si>
  <si>
    <t xml:space="preserve"> 27/2</t>
  </si>
  <si>
    <t>Jalakas/Laipaik</t>
  </si>
  <si>
    <t xml:space="preserve"> 6.44,5</t>
  </si>
  <si>
    <t xml:space="preserve"> 6.46,5</t>
  </si>
  <si>
    <t>Asi/Ansi</t>
  </si>
  <si>
    <t xml:space="preserve"> 6.27,7</t>
  </si>
  <si>
    <t xml:space="preserve"> 6.48,3</t>
  </si>
  <si>
    <t xml:space="preserve">  34/2</t>
  </si>
  <si>
    <t xml:space="preserve">  47/7</t>
  </si>
  <si>
    <t xml:space="preserve">  27/3</t>
  </si>
  <si>
    <t>Arendi/Ojaperv</t>
  </si>
  <si>
    <t>Dmitriev/Järvet</t>
  </si>
  <si>
    <t xml:space="preserve">  36/5</t>
  </si>
  <si>
    <t xml:space="preserve">  37/4</t>
  </si>
  <si>
    <t xml:space="preserve">  28/4</t>
  </si>
  <si>
    <t>Repnau/Kurvits</t>
  </si>
  <si>
    <t xml:space="preserve"> 5.41,2</t>
  </si>
  <si>
    <t xml:space="preserve"> 5.53,2</t>
  </si>
  <si>
    <t xml:space="preserve">  30/2</t>
  </si>
  <si>
    <t>Aru/Kullamäe</t>
  </si>
  <si>
    <t xml:space="preserve">  37/3</t>
  </si>
  <si>
    <t xml:space="preserve">  39/4</t>
  </si>
  <si>
    <t>Vaher/Kivi</t>
  </si>
  <si>
    <t xml:space="preserve">  51/5</t>
  </si>
  <si>
    <t xml:space="preserve">  49/4</t>
  </si>
  <si>
    <t>Sarja/Audova</t>
  </si>
  <si>
    <t xml:space="preserve">  48/7</t>
  </si>
  <si>
    <t xml:space="preserve">  41/5</t>
  </si>
  <si>
    <t>Soe/Kaseorg</t>
  </si>
  <si>
    <t xml:space="preserve">  41/8</t>
  </si>
  <si>
    <t>Müürsepp/Järvpōld</t>
  </si>
  <si>
    <t xml:space="preserve">  52/8</t>
  </si>
  <si>
    <t xml:space="preserve">  25/6</t>
  </si>
  <si>
    <t xml:space="preserve">  29/7</t>
  </si>
  <si>
    <t>Pärn/Järveoja</t>
  </si>
  <si>
    <t xml:space="preserve"> 5.42,2</t>
  </si>
  <si>
    <t>Vallask/Allas</t>
  </si>
  <si>
    <t xml:space="preserve"> 5.56,3</t>
  </si>
  <si>
    <t>Vorobjovs/Zicans</t>
  </si>
  <si>
    <t>TRANSMISSION</t>
  </si>
  <si>
    <t>Turja/Sepp</t>
  </si>
  <si>
    <t xml:space="preserve">  31/5</t>
  </si>
  <si>
    <t>OFF</t>
  </si>
  <si>
    <t>Laipaik/Suvemaa</t>
  </si>
  <si>
    <t>Lempu/Jōeäär</t>
  </si>
  <si>
    <t>Pettai/Verliin</t>
  </si>
  <si>
    <t>Murakas/Adler</t>
  </si>
  <si>
    <t>TECHNICAL</t>
  </si>
  <si>
    <t>Ilves/Orgla</t>
  </si>
  <si>
    <t>SS1S</t>
  </si>
  <si>
    <t>TC3</t>
  </si>
  <si>
    <t>2 min. late</t>
  </si>
  <si>
    <t>LAT/RUS</t>
  </si>
  <si>
    <t>16:52</t>
  </si>
  <si>
    <t>16:49</t>
  </si>
  <si>
    <t>Tänak/Sikk</t>
  </si>
  <si>
    <t xml:space="preserve"> 4.15,0</t>
  </si>
  <si>
    <t xml:space="preserve"> 4.30,7</t>
  </si>
  <si>
    <t xml:space="preserve"> 1.32,7</t>
  </si>
  <si>
    <t>10.18,4</t>
  </si>
  <si>
    <t>Gross/Mōlder</t>
  </si>
  <si>
    <t xml:space="preserve"> 4.24,4</t>
  </si>
  <si>
    <t xml:space="preserve"> 4.39,0</t>
  </si>
  <si>
    <t xml:space="preserve"> 1.36,1</t>
  </si>
  <si>
    <t>10.39,5</t>
  </si>
  <si>
    <t>+ 0.21,1</t>
  </si>
  <si>
    <t xml:space="preserve">  3/1</t>
  </si>
  <si>
    <t xml:space="preserve"> 4.35,1</t>
  </si>
  <si>
    <t xml:space="preserve"> 4.47,7</t>
  </si>
  <si>
    <t xml:space="preserve"> 1.39,5</t>
  </si>
  <si>
    <t>11.02,3</t>
  </si>
  <si>
    <t xml:space="preserve">   4/2</t>
  </si>
  <si>
    <t>+ 0.43,9</t>
  </si>
  <si>
    <t xml:space="preserve">  4/2</t>
  </si>
  <si>
    <t xml:space="preserve"> 4.29,8</t>
  </si>
  <si>
    <t xml:space="preserve"> 4.51,9</t>
  </si>
  <si>
    <t xml:space="preserve"> 1.41,3</t>
  </si>
  <si>
    <t>11.03,0</t>
  </si>
  <si>
    <t>+ 0.44,6</t>
  </si>
  <si>
    <t xml:space="preserve">  5/3</t>
  </si>
  <si>
    <t xml:space="preserve"> 4.41,8</t>
  </si>
  <si>
    <t xml:space="preserve"> 4.54,1</t>
  </si>
  <si>
    <t xml:space="preserve"> 1.42,2</t>
  </si>
  <si>
    <t>11.18,1</t>
  </si>
  <si>
    <t xml:space="preserve">   7/5</t>
  </si>
  <si>
    <t xml:space="preserve">   6/4</t>
  </si>
  <si>
    <t xml:space="preserve">   5/3</t>
  </si>
  <si>
    <t>+ 0.59,7</t>
  </si>
  <si>
    <t xml:space="preserve">  6/4</t>
  </si>
  <si>
    <t xml:space="preserve"> 4.40,5</t>
  </si>
  <si>
    <t xml:space="preserve"> 4.52,2</t>
  </si>
  <si>
    <t xml:space="preserve"> 1.45,8</t>
  </si>
  <si>
    <t>11.18,5</t>
  </si>
  <si>
    <t>+ 1.00,1</t>
  </si>
  <si>
    <t>Korhonen/Hantunen</t>
  </si>
  <si>
    <t xml:space="preserve"> 4.43,0</t>
  </si>
  <si>
    <t xml:space="preserve"> 4.54,6</t>
  </si>
  <si>
    <t xml:space="preserve"> 1.46,0</t>
  </si>
  <si>
    <t>11.23,6</t>
  </si>
  <si>
    <t xml:space="preserve">   8/6</t>
  </si>
  <si>
    <t>+ 1.05,2</t>
  </si>
  <si>
    <t>Feldmanis/Jesse</t>
  </si>
  <si>
    <t xml:space="preserve"> 4.40,9</t>
  </si>
  <si>
    <t xml:space="preserve"> 4.57,6</t>
  </si>
  <si>
    <t xml:space="preserve"> 1.46,8</t>
  </si>
  <si>
    <t>11.25,3</t>
  </si>
  <si>
    <t>+ 1.06,9</t>
  </si>
  <si>
    <t>Tagirov/Zavershinskaya</t>
  </si>
  <si>
    <t xml:space="preserve"> 4.48,4</t>
  </si>
  <si>
    <t xml:space="preserve"> 5.07,3</t>
  </si>
  <si>
    <t xml:space="preserve"> 1.45,9</t>
  </si>
  <si>
    <t>11.41,6</t>
  </si>
  <si>
    <t xml:space="preserve">  11/9</t>
  </si>
  <si>
    <t>+ 1.23,2</t>
  </si>
  <si>
    <t>Kochmar/Koval</t>
  </si>
  <si>
    <t xml:space="preserve"> 4.51,5</t>
  </si>
  <si>
    <t xml:space="preserve"> 5.03,4</t>
  </si>
  <si>
    <t xml:space="preserve"> 1.51,3</t>
  </si>
  <si>
    <t>11.46,2</t>
  </si>
  <si>
    <t>+ 1.27,8</t>
  </si>
  <si>
    <t>Kvaraciejus/Samuolis</t>
  </si>
  <si>
    <t xml:space="preserve"> 5.50,4</t>
  </si>
  <si>
    <t xml:space="preserve"> 5.03,2</t>
  </si>
  <si>
    <t xml:space="preserve"> 1.47,7</t>
  </si>
  <si>
    <t>12.41,3</t>
  </si>
  <si>
    <t>+ 2.22,9</t>
  </si>
  <si>
    <t>Svedas/Sakalauskas</t>
  </si>
  <si>
    <t>Capkauskas/Sipkauskas</t>
  </si>
  <si>
    <t>Pulkkinen/Haapasaari</t>
  </si>
  <si>
    <t>Vanagas/Kolomeytseva</t>
  </si>
  <si>
    <t>Pushkar/Mishyn</t>
  </si>
  <si>
    <t>Vierimaa/McNiven</t>
  </si>
  <si>
    <t>Lappi/Ferm</t>
  </si>
  <si>
    <t>Gryazin/Troshkin</t>
  </si>
  <si>
    <t>Valme/Rönnemaa</t>
  </si>
  <si>
    <t>Mikhaylov/Kokins</t>
  </si>
  <si>
    <t>Shaymiev/Tsvetkov</t>
  </si>
  <si>
    <t>Ollino/Roosimaa</t>
  </si>
  <si>
    <t>Mänty/Mäkelä</t>
  </si>
  <si>
    <t>Vainionpää/Juntunen</t>
  </si>
  <si>
    <t>Nokkanen/Tankka</t>
  </si>
  <si>
    <t>Samsonas/Varza</t>
  </si>
  <si>
    <t>Annala/Shemeikka</t>
  </si>
  <si>
    <t>Tukiainen/Kilpeläinen</t>
  </si>
  <si>
    <t>Kravchenko/Gorbik</t>
  </si>
  <si>
    <t>Aas/Vahesaar</t>
  </si>
  <si>
    <t>Zvaigzne/Ozolins</t>
  </si>
  <si>
    <t>Keskinen/Heikkilä</t>
  </si>
  <si>
    <t>Shemet/Stukov</t>
  </si>
  <si>
    <t>Notkus/Alekna</t>
  </si>
  <si>
    <t>Raide/Raid</t>
  </si>
  <si>
    <t>Lukyanuk/Arnautov</t>
  </si>
  <si>
    <t>Retired</t>
  </si>
  <si>
    <t xml:space="preserve">   1</t>
  </si>
  <si>
    <t xml:space="preserve">   2</t>
  </si>
  <si>
    <t xml:space="preserve">   4</t>
  </si>
  <si>
    <t xml:space="preserve">  10</t>
  </si>
  <si>
    <t xml:space="preserve">  53</t>
  </si>
  <si>
    <t xml:space="preserve">   8</t>
  </si>
  <si>
    <t xml:space="preserve">  23</t>
  </si>
  <si>
    <t xml:space="preserve">  19</t>
  </si>
  <si>
    <t xml:space="preserve">  12</t>
  </si>
  <si>
    <t>Started    6 /  Finished    4</t>
  </si>
  <si>
    <t xml:space="preserve">  71</t>
  </si>
  <si>
    <t>+ 1.19,2</t>
  </si>
  <si>
    <t>Started   14 /  Finished    9</t>
  </si>
  <si>
    <t xml:space="preserve">  21</t>
  </si>
  <si>
    <t xml:space="preserve">  50</t>
  </si>
  <si>
    <t>+ 1.59,2</t>
  </si>
  <si>
    <t>Started   10 /  Finished    6</t>
  </si>
  <si>
    <t xml:space="preserve">  27</t>
  </si>
  <si>
    <t xml:space="preserve">  31</t>
  </si>
  <si>
    <t>+ 1.40,0</t>
  </si>
  <si>
    <t xml:space="preserve">  62</t>
  </si>
  <si>
    <t>+ 3.13,9</t>
  </si>
  <si>
    <t>Started   17 /  Finished   11</t>
  </si>
  <si>
    <t xml:space="preserve">  32</t>
  </si>
  <si>
    <t xml:space="preserve">  30</t>
  </si>
  <si>
    <t>+ 0.11,2</t>
  </si>
  <si>
    <t xml:space="preserve">  59</t>
  </si>
  <si>
    <t>+ 0.24,7</t>
  </si>
  <si>
    <t>Started    4 /  Finished    3</t>
  </si>
  <si>
    <t xml:space="preserve">  61</t>
  </si>
  <si>
    <t xml:space="preserve">  74</t>
  </si>
  <si>
    <t>+ 0.33,7</t>
  </si>
  <si>
    <t xml:space="preserve"> 107</t>
  </si>
  <si>
    <t>+12.04,3</t>
  </si>
  <si>
    <t>Started    9 /  Finished    3</t>
  </si>
  <si>
    <t xml:space="preserve">  83</t>
  </si>
  <si>
    <t xml:space="preserve">  37</t>
  </si>
  <si>
    <t>+ 1.14,4</t>
  </si>
  <si>
    <t xml:space="preserve">  88</t>
  </si>
  <si>
    <t>+ 1.36,3</t>
  </si>
  <si>
    <t>Started   28 /  Finished   17</t>
  </si>
  <si>
    <t xml:space="preserve">  41</t>
  </si>
  <si>
    <t xml:space="preserve">  40</t>
  </si>
  <si>
    <t>+ 0.56,2</t>
  </si>
  <si>
    <t xml:space="preserve">  84</t>
  </si>
  <si>
    <t>+ 2.46,7</t>
  </si>
  <si>
    <t>Started   20 /  Finished    8</t>
  </si>
  <si>
    <t xml:space="preserve"> 113</t>
  </si>
  <si>
    <t xml:space="preserve"> 109</t>
  </si>
  <si>
    <t>+ 0.29,3</t>
  </si>
  <si>
    <t xml:space="preserve"> 122</t>
  </si>
  <si>
    <t>Started    7 /  Finished    4</t>
  </si>
  <si>
    <t xml:space="preserve"> 152</t>
  </si>
  <si>
    <t xml:space="preserve"> 151</t>
  </si>
  <si>
    <t>+ 2.47,1</t>
  </si>
  <si>
    <t xml:space="preserve"> 157</t>
  </si>
  <si>
    <t>+ 8.00,6</t>
  </si>
  <si>
    <t>Kojo/Taskinen</t>
  </si>
  <si>
    <t>Mustalahti/Laivola</t>
  </si>
  <si>
    <t>Sirmacis/Kulss</t>
  </si>
  <si>
    <t>Kelement/Kasesalu</t>
  </si>
  <si>
    <t>Sultanjants/Oja</t>
  </si>
  <si>
    <t>Myachin/Buzius</t>
  </si>
  <si>
    <t>Ramonas/Celiesius</t>
  </si>
  <si>
    <t>Heiskonen/Tuur</t>
  </si>
  <si>
    <t>Illi/Meritähti</t>
  </si>
  <si>
    <t>Daunoravicius/Daunoravicius</t>
  </si>
  <si>
    <t>Kallioinen/Kanninen</t>
  </si>
  <si>
    <t>Ubinhain/Teinveld</t>
  </si>
  <si>
    <t>Niinemäe/Ivask</t>
  </si>
  <si>
    <t>Täht/Vooro</t>
  </si>
  <si>
    <t>Scherbakov/Shevtsov</t>
  </si>
  <si>
    <t>Saks/Krigul</t>
  </si>
  <si>
    <t>Tannermäki/Halttunen</t>
  </si>
  <si>
    <t>Varneslahti/Riukula</t>
  </si>
  <si>
    <t>Saar/Tōkke</t>
  </si>
  <si>
    <t>Raisys/Lukauskas</t>
  </si>
  <si>
    <t>Mättik/Tauk</t>
  </si>
  <si>
    <t>Uleksin/Tamm</t>
  </si>
  <si>
    <t>Vinciguerra/Volpatto</t>
  </si>
  <si>
    <t>Matijoshaitis/Vashtakas</t>
  </si>
  <si>
    <t>Kuusik/Talve</t>
  </si>
  <si>
    <t>Jokinen/Jokinen</t>
  </si>
  <si>
    <t>Horkama/Tapper</t>
  </si>
  <si>
    <t>Lahti/Kortesuo</t>
  </si>
  <si>
    <t>Survilaite/Surviliene</t>
  </si>
  <si>
    <t>Lopetaitis/Abelkis</t>
  </si>
  <si>
    <t>Nieminen/Rahu</t>
  </si>
  <si>
    <t>Morkis/Paukste</t>
  </si>
  <si>
    <t>Wikstedt/Haataja</t>
  </si>
  <si>
    <t>Radzivil/Novinskyi</t>
  </si>
  <si>
    <t>Rönnemaa/Linnaketo</t>
  </si>
  <si>
    <t>Uski/Jäkkilä</t>
  </si>
  <si>
    <t>Lescs/Viksna</t>
  </si>
  <si>
    <t>Sepp/Rimmel</t>
  </si>
  <si>
    <t>Rüga/Piller</t>
  </si>
  <si>
    <t>Lichtfeldt/Roop</t>
  </si>
  <si>
    <t>Zala/Zala</t>
  </si>
  <si>
    <t>Vaarma/Aare</t>
  </si>
  <si>
    <t>Markkanen/Ikävalko</t>
  </si>
  <si>
    <t>Enok/Ristolainen</t>
  </si>
  <si>
    <t>Madik/Hain</t>
  </si>
  <si>
    <t>Mättik/Maslenikov</t>
  </si>
  <si>
    <t>Reilio/Junnila</t>
  </si>
  <si>
    <t>Mäki/Aaviste</t>
  </si>
  <si>
    <t>Nagel/Simmo</t>
  </si>
  <si>
    <t>Piipuu/Sivous</t>
  </si>
  <si>
    <t>Verbelis/Bartascenoks</t>
  </si>
  <si>
    <t>Balodis/Pukis</t>
  </si>
  <si>
    <t>Kōrge/Treffner</t>
  </si>
  <si>
    <t>Kask/Tiainen</t>
  </si>
  <si>
    <t>Lielkajis/Mikelsons</t>
  </si>
  <si>
    <t>Kōrge/Otsing</t>
  </si>
  <si>
    <t>Bremze/Freibergs</t>
  </si>
  <si>
    <t>Laus/Virves</t>
  </si>
  <si>
    <t>Koik/Heldna</t>
  </si>
  <si>
    <t>Ozolins/Grins</t>
  </si>
  <si>
    <t>Napp/Senka</t>
  </si>
  <si>
    <t>Reek/Kose</t>
  </si>
  <si>
    <t>Poola/Raudsepp</t>
  </si>
  <si>
    <t>Trave/Leemet</t>
  </si>
  <si>
    <t>Liblik/Kuusk</t>
  </si>
  <si>
    <t>Niinemets/Allika</t>
  </si>
  <si>
    <t>Sinijärv/Loel</t>
  </si>
  <si>
    <t>Enok/Remmel</t>
  </si>
  <si>
    <t>Kristall/Mering</t>
  </si>
  <si>
    <t>Laadre/Pilden</t>
  </si>
  <si>
    <t xml:space="preserve"> 4.36,0</t>
  </si>
  <si>
    <t xml:space="preserve"> 4.54,2</t>
  </si>
  <si>
    <t xml:space="preserve"> 1.41,1</t>
  </si>
  <si>
    <t>11.11,3</t>
  </si>
  <si>
    <t>+ 0.52,9</t>
  </si>
  <si>
    <t xml:space="preserve">  13/10</t>
  </si>
  <si>
    <t xml:space="preserve">  14/11</t>
  </si>
  <si>
    <t xml:space="preserve"> 4.43,1</t>
  </si>
  <si>
    <t xml:space="preserve"> 5.01,2</t>
  </si>
  <si>
    <t>11.30,1</t>
  </si>
  <si>
    <t>+ 1.11,7</t>
  </si>
  <si>
    <t xml:space="preserve"> 4.48,8</t>
  </si>
  <si>
    <t xml:space="preserve"> 5.02,3</t>
  </si>
  <si>
    <t xml:space="preserve"> 1.42,3</t>
  </si>
  <si>
    <t>11.33,4</t>
  </si>
  <si>
    <t>+ 1.15,0</t>
  </si>
  <si>
    <t xml:space="preserve"> 4.49,3</t>
  </si>
  <si>
    <t xml:space="preserve"> 5.00,4</t>
  </si>
  <si>
    <t xml:space="preserve"> 1.44,6</t>
  </si>
  <si>
    <t>11.34,3</t>
  </si>
  <si>
    <t>+ 1.15,9</t>
  </si>
  <si>
    <t xml:space="preserve">  17/13</t>
  </si>
  <si>
    <t xml:space="preserve"> 4.57,1</t>
  </si>
  <si>
    <t xml:space="preserve"> 5.00,6</t>
  </si>
  <si>
    <t xml:space="preserve"> 1.45,3</t>
  </si>
  <si>
    <t>11.43,0</t>
  </si>
  <si>
    <t xml:space="preserve">  16/12</t>
  </si>
  <si>
    <t>+ 1.24,6</t>
  </si>
  <si>
    <t xml:space="preserve"> 4.56,6</t>
  </si>
  <si>
    <t xml:space="preserve"> 5.01,4</t>
  </si>
  <si>
    <t xml:space="preserve"> 1.47,5</t>
  </si>
  <si>
    <t>11.45,5</t>
  </si>
  <si>
    <t>+ 1.27,1</t>
  </si>
  <si>
    <t xml:space="preserve"> 5.04,6</t>
  </si>
  <si>
    <t xml:space="preserve"> 1.55,4</t>
  </si>
  <si>
    <t>12.13,2</t>
  </si>
  <si>
    <t>+ 1.54,8</t>
  </si>
  <si>
    <t>DNS</t>
  </si>
  <si>
    <t xml:space="preserve">  15</t>
  </si>
  <si>
    <t xml:space="preserve">  18/12</t>
  </si>
  <si>
    <t xml:space="preserve">  19/13</t>
  </si>
  <si>
    <t xml:space="preserve"> 4.46,1</t>
  </si>
  <si>
    <t xml:space="preserve"> 5.02,2</t>
  </si>
  <si>
    <t xml:space="preserve"> 1.43,2</t>
  </si>
  <si>
    <t>11.31,5</t>
  </si>
  <si>
    <t>+ 1.13,1</t>
  </si>
  <si>
    <t xml:space="preserve"> 4.47,1</t>
  </si>
  <si>
    <t xml:space="preserve"> 1.42,5</t>
  </si>
  <si>
    <t>11.31,8</t>
  </si>
  <si>
    <t>+ 1.13,4</t>
  </si>
  <si>
    <t xml:space="preserve"> 1.47,3</t>
  </si>
  <si>
    <t>11.36,7</t>
  </si>
  <si>
    <t xml:space="preserve">  20/14</t>
  </si>
  <si>
    <t>+ 1.18,3</t>
  </si>
  <si>
    <t xml:space="preserve"> 4.52,7</t>
  </si>
  <si>
    <t xml:space="preserve"> 5.05,7</t>
  </si>
  <si>
    <t>11.40,9</t>
  </si>
  <si>
    <t xml:space="preserve">  20/15</t>
  </si>
  <si>
    <t>+ 1.22,5</t>
  </si>
  <si>
    <t xml:space="preserve">  23/16</t>
  </si>
  <si>
    <t xml:space="preserve"> 4.53,9</t>
  </si>
  <si>
    <t xml:space="preserve"> 5.07,9</t>
  </si>
  <si>
    <t xml:space="preserve"> 1.44,1</t>
  </si>
  <si>
    <t>11.45,9</t>
  </si>
  <si>
    <t>+ 1.27,5</t>
  </si>
  <si>
    <t xml:space="preserve"> 4.55,6</t>
  </si>
  <si>
    <t xml:space="preserve"> 1.45,7</t>
  </si>
  <si>
    <t>11.48,8</t>
  </si>
  <si>
    <t>+ 1.30,4</t>
  </si>
  <si>
    <t xml:space="preserve"> 4.55,9</t>
  </si>
  <si>
    <t xml:space="preserve"> 5.06,7</t>
  </si>
  <si>
    <t xml:space="preserve"> 1.54,2</t>
  </si>
  <si>
    <t>11.56,8</t>
  </si>
  <si>
    <t xml:space="preserve">  21/16</t>
  </si>
  <si>
    <t xml:space="preserve">  24/17</t>
  </si>
  <si>
    <t>+ 1.38,4</t>
  </si>
  <si>
    <t xml:space="preserve">  22/15</t>
  </si>
  <si>
    <t xml:space="preserve"> 4.54,9</t>
  </si>
  <si>
    <t xml:space="preserve"> 5.12,8</t>
  </si>
  <si>
    <t xml:space="preserve"> 1.47,6</t>
  </si>
  <si>
    <t>11.55,3</t>
  </si>
  <si>
    <t>+ 1.36,9</t>
  </si>
  <si>
    <t xml:space="preserve"> 25/2</t>
  </si>
  <si>
    <t xml:space="preserve"> 4.55,3</t>
  </si>
  <si>
    <t xml:space="preserve"> 5.11,6</t>
  </si>
  <si>
    <t xml:space="preserve"> 1.50,3</t>
  </si>
  <si>
    <t>11.57,2</t>
  </si>
  <si>
    <t>+ 1.38,8</t>
  </si>
  <si>
    <t xml:space="preserve"> 4.55,1</t>
  </si>
  <si>
    <t xml:space="preserve"> 5.13,7</t>
  </si>
  <si>
    <t xml:space="preserve"> 1.50,9</t>
  </si>
  <si>
    <t>11.59,7</t>
  </si>
  <si>
    <t xml:space="preserve">  23/2</t>
  </si>
  <si>
    <t>+ 1.41,3</t>
  </si>
  <si>
    <t xml:space="preserve"> 5.16,4</t>
  </si>
  <si>
    <t xml:space="preserve"> 1.50,5</t>
  </si>
  <si>
    <t>12.01,0</t>
  </si>
  <si>
    <t>+ 1.42,6</t>
  </si>
  <si>
    <t xml:space="preserve"> 4.54,0</t>
  </si>
  <si>
    <t xml:space="preserve"> 5.14,5</t>
  </si>
  <si>
    <t xml:space="preserve"> 1.58,9</t>
  </si>
  <si>
    <t>12.07,4</t>
  </si>
  <si>
    <t>+ 1.49,0</t>
  </si>
  <si>
    <t xml:space="preserve">  27/18</t>
  </si>
  <si>
    <t xml:space="preserve"> 4.53,5</t>
  </si>
  <si>
    <t xml:space="preserve"> 5.05,6</t>
  </si>
  <si>
    <t xml:space="preserve"> 1.49,1</t>
  </si>
  <si>
    <t>11.48,2</t>
  </si>
  <si>
    <t>+ 1.29,8</t>
  </si>
  <si>
    <t xml:space="preserve">  28/15</t>
  </si>
  <si>
    <t xml:space="preserve">  33/1</t>
  </si>
  <si>
    <t xml:space="preserve"> 29/2</t>
  </si>
  <si>
    <t xml:space="preserve"> 5.01,9</t>
  </si>
  <si>
    <t xml:space="preserve"> 5.12,9</t>
  </si>
  <si>
    <t xml:space="preserve"> 1.46,5</t>
  </si>
  <si>
    <t>12.01,3</t>
  </si>
  <si>
    <t>+ 1.42,9</t>
  </si>
  <si>
    <t xml:space="preserve"> 4.59,2</t>
  </si>
  <si>
    <t xml:space="preserve"> 5.10,3</t>
  </si>
  <si>
    <t xml:space="preserve"> 1.53,8</t>
  </si>
  <si>
    <t>12.03,3</t>
  </si>
  <si>
    <t xml:space="preserve">  32/17</t>
  </si>
  <si>
    <t>+ 1.44,9</t>
  </si>
  <si>
    <t xml:space="preserve"> 4.58,7</t>
  </si>
  <si>
    <t xml:space="preserve"> 5.19,2</t>
  </si>
  <si>
    <t>12.03,7</t>
  </si>
  <si>
    <t>+ 1.45,3</t>
  </si>
  <si>
    <t xml:space="preserve"> 5.04,7</t>
  </si>
  <si>
    <t xml:space="preserve"> 5.15,6</t>
  </si>
  <si>
    <t xml:space="preserve"> 1.48,5</t>
  </si>
  <si>
    <t>12.08,8</t>
  </si>
  <si>
    <t xml:space="preserve">  36/2</t>
  </si>
  <si>
    <t>+ 1.50,4</t>
  </si>
  <si>
    <t xml:space="preserve"> 5.03,7</t>
  </si>
  <si>
    <t xml:space="preserve"> 5.15,3</t>
  </si>
  <si>
    <t xml:space="preserve"> 1.50,4</t>
  </si>
  <si>
    <t>12.09,4</t>
  </si>
  <si>
    <t xml:space="preserve">  31/16</t>
  </si>
  <si>
    <t>+ 1.51,0</t>
  </si>
  <si>
    <t xml:space="preserve"> 5.10,4</t>
  </si>
  <si>
    <t xml:space="preserve"> 5.09,3</t>
  </si>
  <si>
    <t xml:space="preserve"> 1.52,5</t>
  </si>
  <si>
    <t>12.12,2</t>
  </si>
  <si>
    <t>+ 1.53,8</t>
  </si>
  <si>
    <t xml:space="preserve">  37/19</t>
  </si>
  <si>
    <t xml:space="preserve"> 5.01,3</t>
  </si>
  <si>
    <t xml:space="preserve"> 5.27,3</t>
  </si>
  <si>
    <t xml:space="preserve"> 1.53,3</t>
  </si>
  <si>
    <t>12.21,9</t>
  </si>
  <si>
    <t>+ 2.03,5</t>
  </si>
  <si>
    <t xml:space="preserve"> 5.04,4</t>
  </si>
  <si>
    <t xml:space="preserve"> 5.27,7</t>
  </si>
  <si>
    <t xml:space="preserve"> 1.50,8</t>
  </si>
  <si>
    <t>12.22,9</t>
  </si>
  <si>
    <t>+ 2.04,5</t>
  </si>
  <si>
    <t xml:space="preserve"> 5.17,9</t>
  </si>
  <si>
    <t xml:space="preserve"> 5.20,9</t>
  </si>
  <si>
    <t>12.26,5</t>
  </si>
  <si>
    <t>+ 2.08,1</t>
  </si>
  <si>
    <t xml:space="preserve"> 40/4</t>
  </si>
  <si>
    <t xml:space="preserve"> 5.25,8</t>
  </si>
  <si>
    <t xml:space="preserve"> 1.56,0</t>
  </si>
  <si>
    <t>12.26,7</t>
  </si>
  <si>
    <t>+ 2.08,3</t>
  </si>
  <si>
    <t xml:space="preserve"> 1.50</t>
  </si>
  <si>
    <t>13.40,0</t>
  </si>
  <si>
    <t>+ 3.21,6</t>
  </si>
  <si>
    <t xml:space="preserve"> 10/1</t>
  </si>
  <si>
    <t xml:space="preserve"> 4.48,3</t>
  </si>
  <si>
    <t xml:space="preserve"> 4.57,3</t>
  </si>
  <si>
    <t xml:space="preserve"> 1.43,9</t>
  </si>
  <si>
    <t>11.29,5</t>
  </si>
  <si>
    <t>+ 1.11,1</t>
  </si>
  <si>
    <t xml:space="preserve"> 11/8</t>
  </si>
  <si>
    <t xml:space="preserve"> 13/9</t>
  </si>
  <si>
    <t xml:space="preserve">  16/11</t>
  </si>
  <si>
    <t xml:space="preserve"> 14/10</t>
  </si>
  <si>
    <t xml:space="preserve"> 16/11</t>
  </si>
  <si>
    <t xml:space="preserve"> 17/12</t>
  </si>
  <si>
    <t xml:space="preserve"> 18/13</t>
  </si>
  <si>
    <t xml:space="preserve"> 19/14</t>
  </si>
  <si>
    <t xml:space="preserve">  15/8</t>
  </si>
  <si>
    <t xml:space="preserve"> 20/3</t>
  </si>
  <si>
    <t xml:space="preserve"> 21/1</t>
  </si>
  <si>
    <t xml:space="preserve"> 22/15</t>
  </si>
  <si>
    <t xml:space="preserve"> 24/4</t>
  </si>
  <si>
    <t xml:space="preserve">  25/4</t>
  </si>
  <si>
    <t xml:space="preserve"> 26/16</t>
  </si>
  <si>
    <t xml:space="preserve"> 28/1</t>
  </si>
  <si>
    <t xml:space="preserve"> 30/2</t>
  </si>
  <si>
    <t xml:space="preserve"> 31/17</t>
  </si>
  <si>
    <t xml:space="preserve">  29/19</t>
  </si>
  <si>
    <t xml:space="preserve">  46/20</t>
  </si>
  <si>
    <t xml:space="preserve"> 32/5</t>
  </si>
  <si>
    <t xml:space="preserve">  45/6</t>
  </si>
  <si>
    <t xml:space="preserve"> 33/1</t>
  </si>
  <si>
    <t xml:space="preserve"> 5.00,2</t>
  </si>
  <si>
    <t xml:space="preserve"> 1.44,4</t>
  </si>
  <si>
    <t>12.05,5</t>
  </si>
  <si>
    <t>+ 1.47,1</t>
  </si>
  <si>
    <t xml:space="preserve"> 34/3</t>
  </si>
  <si>
    <t xml:space="preserve"> 1.50,2</t>
  </si>
  <si>
    <t>12.06,8</t>
  </si>
  <si>
    <t>+ 1.48,4</t>
  </si>
  <si>
    <t xml:space="preserve"> 35/3</t>
  </si>
  <si>
    <t xml:space="preserve"> 36/3</t>
  </si>
  <si>
    <t xml:space="preserve"> 37/18</t>
  </si>
  <si>
    <t xml:space="preserve"> 38/4</t>
  </si>
  <si>
    <t xml:space="preserve"> 5.01,6</t>
  </si>
  <si>
    <t xml:space="preserve"> 5.18,0</t>
  </si>
  <si>
    <t xml:space="preserve"> 1.51,6</t>
  </si>
  <si>
    <t>12.11,2</t>
  </si>
  <si>
    <t>+ 1.52,8</t>
  </si>
  <si>
    <t xml:space="preserve"> 39/19</t>
  </si>
  <si>
    <t xml:space="preserve">  44/19</t>
  </si>
  <si>
    <t xml:space="preserve"> 5.02,4</t>
  </si>
  <si>
    <t xml:space="preserve"> 5.17,8</t>
  </si>
  <si>
    <t xml:space="preserve"> 1.52,3</t>
  </si>
  <si>
    <t>12.12,5</t>
  </si>
  <si>
    <t>+ 1.54,1</t>
  </si>
  <si>
    <t xml:space="preserve"> 5.11,8</t>
  </si>
  <si>
    <t xml:space="preserve"> 5.17,7</t>
  </si>
  <si>
    <t>12.21,1</t>
  </si>
  <si>
    <t xml:space="preserve">  40/22</t>
  </si>
  <si>
    <t>+ 2.02,7</t>
  </si>
  <si>
    <t xml:space="preserve">  35/2</t>
  </si>
  <si>
    <t xml:space="preserve"> 5.03,6</t>
  </si>
  <si>
    <t xml:space="preserve"> 5.20,6</t>
  </si>
  <si>
    <t xml:space="preserve"> 1.59,1</t>
  </si>
  <si>
    <t>12.23,3</t>
  </si>
  <si>
    <t>+ 2.04,9</t>
  </si>
  <si>
    <t xml:space="preserve"> 5.16,0</t>
  </si>
  <si>
    <t xml:space="preserve"> 5.18,5</t>
  </si>
  <si>
    <t>12.25,0</t>
  </si>
  <si>
    <t>+ 2.06,6</t>
  </si>
  <si>
    <t xml:space="preserve">  47/4</t>
  </si>
  <si>
    <t xml:space="preserve">  45/4</t>
  </si>
  <si>
    <t xml:space="preserve"> 5.11,2</t>
  </si>
  <si>
    <t xml:space="preserve"> 2.00,1</t>
  </si>
  <si>
    <t>12.29,3</t>
  </si>
  <si>
    <t xml:space="preserve">  53/9</t>
  </si>
  <si>
    <t>+ 2.10,9</t>
  </si>
  <si>
    <t xml:space="preserve"> 5.20,0</t>
  </si>
  <si>
    <t xml:space="preserve"> 5.25,0</t>
  </si>
  <si>
    <t xml:space="preserve"> 1.46,2</t>
  </si>
  <si>
    <t>12.31,2</t>
  </si>
  <si>
    <t>+ 2.12,8</t>
  </si>
  <si>
    <t xml:space="preserve"> 5.33,6</t>
  </si>
  <si>
    <t xml:space="preserve"> 1.57,8</t>
  </si>
  <si>
    <t>12.46,7</t>
  </si>
  <si>
    <t xml:space="preserve">  53/5</t>
  </si>
  <si>
    <t>+ 2.28,3</t>
  </si>
  <si>
    <t xml:space="preserve"> 5.24,4</t>
  </si>
  <si>
    <t xml:space="preserve"> 5.38,2</t>
  </si>
  <si>
    <t xml:space="preserve"> 2.01,4</t>
  </si>
  <si>
    <t>13.04,0</t>
  </si>
  <si>
    <t>+ 2.45,6</t>
  </si>
  <si>
    <t xml:space="preserve"> 54/5</t>
  </si>
  <si>
    <t xml:space="preserve"> 5.20,2</t>
  </si>
  <si>
    <t xml:space="preserve"> 5.45,7</t>
  </si>
  <si>
    <t xml:space="preserve"> 2.06,5</t>
  </si>
  <si>
    <t>13.12,4</t>
  </si>
  <si>
    <t>+ 2.54,0</t>
  </si>
  <si>
    <t xml:space="preserve">  23/12</t>
  </si>
  <si>
    <t xml:space="preserve">  27/14</t>
  </si>
  <si>
    <t xml:space="preserve">  21/11</t>
  </si>
  <si>
    <t xml:space="preserve">  43/18</t>
  </si>
  <si>
    <t xml:space="preserve">  42/3</t>
  </si>
  <si>
    <t xml:space="preserve">  39/2</t>
  </si>
  <si>
    <t xml:space="preserve">  49/21</t>
  </si>
  <si>
    <t xml:space="preserve">  18/5</t>
  </si>
  <si>
    <t xml:space="preserve">  38/17</t>
  </si>
  <si>
    <t xml:space="preserve">  46/4</t>
  </si>
  <si>
    <t xml:space="preserve"> 41/2</t>
  </si>
  <si>
    <t xml:space="preserve"> 5.20,7</t>
  </si>
  <si>
    <t xml:space="preserve"> 1.49,7</t>
  </si>
  <si>
    <t>12.12,8</t>
  </si>
  <si>
    <t>+ 1.54,4</t>
  </si>
  <si>
    <t xml:space="preserve"> 42/20</t>
  </si>
  <si>
    <t xml:space="preserve"> 43/6</t>
  </si>
  <si>
    <t xml:space="preserve"> 5.09,7</t>
  </si>
  <si>
    <t>12.13,9</t>
  </si>
  <si>
    <t>+ 1.55,5</t>
  </si>
  <si>
    <t xml:space="preserve">  50/4</t>
  </si>
  <si>
    <t xml:space="preserve"> 5.23,4</t>
  </si>
  <si>
    <t xml:space="preserve"> 1.54,5</t>
  </si>
  <si>
    <t>12.32,0</t>
  </si>
  <si>
    <t>+ 2.13,6</t>
  </si>
  <si>
    <t xml:space="preserve"> 5.29,5</t>
  </si>
  <si>
    <t xml:space="preserve"> 5.19,4</t>
  </si>
  <si>
    <t>12.34,9</t>
  </si>
  <si>
    <t>+ 2.16,5</t>
  </si>
  <si>
    <t xml:space="preserve"> 5.23,8</t>
  </si>
  <si>
    <t xml:space="preserve"> 5.26,1</t>
  </si>
  <si>
    <t xml:space="preserve"> 1.55,3</t>
  </si>
  <si>
    <t>12.45,2</t>
  </si>
  <si>
    <t xml:space="preserve">  52/5</t>
  </si>
  <si>
    <t>+ 2.26,8</t>
  </si>
  <si>
    <t xml:space="preserve">  56/5</t>
  </si>
  <si>
    <t xml:space="preserve"> 5.39,7</t>
  </si>
  <si>
    <t xml:space="preserve"> 1.57,2</t>
  </si>
  <si>
    <t>13.12,3</t>
  </si>
  <si>
    <t xml:space="preserve">  60/6</t>
  </si>
  <si>
    <t xml:space="preserve">  55/6</t>
  </si>
  <si>
    <t>+ 2.53,9</t>
  </si>
  <si>
    <t xml:space="preserve">  36/1</t>
  </si>
  <si>
    <t xml:space="preserve">  33/3</t>
  </si>
  <si>
    <t xml:space="preserve">  35/20</t>
  </si>
  <si>
    <t xml:space="preserve"> 44/7</t>
  </si>
  <si>
    <t xml:space="preserve"> 1.59,9</t>
  </si>
  <si>
    <t>12.17,5</t>
  </si>
  <si>
    <t>+ 1.59,1</t>
  </si>
  <si>
    <t xml:space="preserve">  61/11</t>
  </si>
  <si>
    <t xml:space="preserve"> 51/4</t>
  </si>
  <si>
    <t xml:space="preserve"> 5.11,9</t>
  </si>
  <si>
    <t xml:space="preserve"> 5.23,7</t>
  </si>
  <si>
    <t xml:space="preserve"> 1.56,4</t>
  </si>
  <si>
    <t xml:space="preserve"> 5.14,9</t>
  </si>
  <si>
    <t xml:space="preserve"> 5.27,0</t>
  </si>
  <si>
    <t xml:space="preserve"> 1.53,9</t>
  </si>
  <si>
    <t>12.35,8</t>
  </si>
  <si>
    <t xml:space="preserve">  59/5</t>
  </si>
  <si>
    <t>+ 2.17,4</t>
  </si>
  <si>
    <t xml:space="preserve"> 5.29,1</t>
  </si>
  <si>
    <t xml:space="preserve"> 1.54,0</t>
  </si>
  <si>
    <t>12.41,0</t>
  </si>
  <si>
    <t>+ 2.22,6</t>
  </si>
  <si>
    <t xml:space="preserve"> 5.32,7</t>
  </si>
  <si>
    <t xml:space="preserve"> 1.59,3</t>
  </si>
  <si>
    <t>12.41,7</t>
  </si>
  <si>
    <t>+ 2.23,3</t>
  </si>
  <si>
    <t xml:space="preserve"> 61/5</t>
  </si>
  <si>
    <t xml:space="preserve"> 5.25,1</t>
  </si>
  <si>
    <t xml:space="preserve"> 1.57,4</t>
  </si>
  <si>
    <t>12.42,7</t>
  </si>
  <si>
    <t xml:space="preserve">  64/6</t>
  </si>
  <si>
    <t xml:space="preserve">  62/5</t>
  </si>
  <si>
    <t>+ 2.24,3</t>
  </si>
  <si>
    <t xml:space="preserve">  66/5</t>
  </si>
  <si>
    <t xml:space="preserve"> 5.18,4</t>
  </si>
  <si>
    <t xml:space="preserve"> 5.35,6</t>
  </si>
  <si>
    <t>12.46,5</t>
  </si>
  <si>
    <t xml:space="preserve">  65/5</t>
  </si>
  <si>
    <t xml:space="preserve">  47/3</t>
  </si>
  <si>
    <t>+ 2.28,1</t>
  </si>
  <si>
    <t xml:space="preserve"> 64/6</t>
  </si>
  <si>
    <t xml:space="preserve">  63/6</t>
  </si>
  <si>
    <t xml:space="preserve"> 5.13,8</t>
  </si>
  <si>
    <t xml:space="preserve"> 5.39,8</t>
  </si>
  <si>
    <t xml:space="preserve"> 1.54,9</t>
  </si>
  <si>
    <t>12.48,5</t>
  </si>
  <si>
    <t>+ 2.30,1</t>
  </si>
  <si>
    <t xml:space="preserve"> 5.17,1</t>
  </si>
  <si>
    <t xml:space="preserve"> 5.38,6</t>
  </si>
  <si>
    <t xml:space="preserve"> 1.56,9</t>
  </si>
  <si>
    <t>12.52,6</t>
  </si>
  <si>
    <t>+ 2.34,2</t>
  </si>
  <si>
    <t xml:space="preserve"> 8:00</t>
  </si>
  <si>
    <t xml:space="preserve"> 8:01</t>
  </si>
  <si>
    <t xml:space="preserve"> 8:02</t>
  </si>
  <si>
    <t xml:space="preserve"> 8:03</t>
  </si>
  <si>
    <t>22</t>
  </si>
  <si>
    <t xml:space="preserve"> 8:04</t>
  </si>
  <si>
    <t>11</t>
  </si>
  <si>
    <t xml:space="preserve"> 8:05</t>
  </si>
  <si>
    <t xml:space="preserve"> 8:06</t>
  </si>
  <si>
    <t>158</t>
  </si>
  <si>
    <t xml:space="preserve"> 8:07</t>
  </si>
  <si>
    <t xml:space="preserve"> 8:08</t>
  </si>
  <si>
    <t>53</t>
  </si>
  <si>
    <t xml:space="preserve"> 8:09</t>
  </si>
  <si>
    <t>23</t>
  </si>
  <si>
    <t xml:space="preserve"> 8:10</t>
  </si>
  <si>
    <t>27</t>
  </si>
  <si>
    <t xml:space="preserve"> 8:11</t>
  </si>
  <si>
    <t>19</t>
  </si>
  <si>
    <t xml:space="preserve"> 8:12</t>
  </si>
  <si>
    <t>16</t>
  </si>
  <si>
    <t xml:space="preserve"> 8:13</t>
  </si>
  <si>
    <t>21</t>
  </si>
  <si>
    <t xml:space="preserve"> 8:14</t>
  </si>
  <si>
    <t>26</t>
  </si>
  <si>
    <t xml:space="preserve"> 8:15</t>
  </si>
  <si>
    <t>18</t>
  </si>
  <si>
    <t xml:space="preserve"> 8:16</t>
  </si>
  <si>
    <t>12</t>
  </si>
  <si>
    <t xml:space="preserve"> 8:17</t>
  </si>
  <si>
    <t>17</t>
  </si>
  <si>
    <t xml:space="preserve"> 8:18</t>
  </si>
  <si>
    <t>24</t>
  </si>
  <si>
    <t xml:space="preserve"> 8:19</t>
  </si>
  <si>
    <t>35</t>
  </si>
  <si>
    <t xml:space="preserve"> 8:20</t>
  </si>
  <si>
    <t>14</t>
  </si>
  <si>
    <t xml:space="preserve"> 8:21</t>
  </si>
  <si>
    <t>38</t>
  </si>
  <si>
    <t xml:space="preserve"> 8:22</t>
  </si>
  <si>
    <t>46</t>
  </si>
  <si>
    <t xml:space="preserve"> 8:23</t>
  </si>
  <si>
    <t>34</t>
  </si>
  <si>
    <t xml:space="preserve"> 8:24</t>
  </si>
  <si>
    <t>36</t>
  </si>
  <si>
    <t xml:space="preserve"> 8:25</t>
  </si>
  <si>
    <t>25</t>
  </si>
  <si>
    <t xml:space="preserve"> 8:26</t>
  </si>
  <si>
    <t>31</t>
  </si>
  <si>
    <t xml:space="preserve"> 8:27</t>
  </si>
  <si>
    <t>30</t>
  </si>
  <si>
    <t xml:space="preserve"> 8:28</t>
  </si>
  <si>
    <t>32</t>
  </si>
  <si>
    <t xml:space="preserve"> 8:29</t>
  </si>
  <si>
    <t>40</t>
  </si>
  <si>
    <t xml:space="preserve"> 8:30</t>
  </si>
  <si>
    <t>45</t>
  </si>
  <si>
    <t xml:space="preserve"> 8:31</t>
  </si>
  <si>
    <t>50</t>
  </si>
  <si>
    <t xml:space="preserve"> 8:32</t>
  </si>
  <si>
    <t>61</t>
  </si>
  <si>
    <t xml:space="preserve"> 8:33</t>
  </si>
  <si>
    <t>60</t>
  </si>
  <si>
    <t xml:space="preserve"> 8:34</t>
  </si>
  <si>
    <t>37</t>
  </si>
  <si>
    <t>10.49,3</t>
  </si>
  <si>
    <t xml:space="preserve"> 3.00,2</t>
  </si>
  <si>
    <t>11.14,8</t>
  </si>
  <si>
    <t xml:space="preserve"> 3.05,4</t>
  </si>
  <si>
    <t xml:space="preserve"> 5.55,8</t>
  </si>
  <si>
    <t>11.29,7</t>
  </si>
  <si>
    <t xml:space="preserve"> 3.08,6</t>
  </si>
  <si>
    <t xml:space="preserve"> 6.12,1</t>
  </si>
  <si>
    <t>11.36,2</t>
  </si>
  <si>
    <t xml:space="preserve"> 3.10,8</t>
  </si>
  <si>
    <t xml:space="preserve"> 6.03,2</t>
  </si>
  <si>
    <t>11.54,6</t>
  </si>
  <si>
    <t xml:space="preserve"> 6.08,9</t>
  </si>
  <si>
    <t xml:space="preserve">   7/4</t>
  </si>
  <si>
    <t xml:space="preserve">   9/6</t>
  </si>
  <si>
    <t>11.45,3</t>
  </si>
  <si>
    <t xml:space="preserve"> 3.14,4</t>
  </si>
  <si>
    <t xml:space="preserve"> 6.21,6</t>
  </si>
  <si>
    <t xml:space="preserve">   5/1</t>
  </si>
  <si>
    <t xml:space="preserve">   6/1</t>
  </si>
  <si>
    <t xml:space="preserve">   7/1</t>
  </si>
  <si>
    <t xml:space="preserve">  7/4</t>
  </si>
  <si>
    <t>11.55,8</t>
  </si>
  <si>
    <t xml:space="preserve"> 3.14,3</t>
  </si>
  <si>
    <t xml:space="preserve"> 6.27,6</t>
  </si>
  <si>
    <t xml:space="preserve">   8/5</t>
  </si>
  <si>
    <t xml:space="preserve">  8/5</t>
  </si>
  <si>
    <t>12.08,1</t>
  </si>
  <si>
    <t xml:space="preserve"> 3.15,8</t>
  </si>
  <si>
    <t xml:space="preserve"> 6.17,1</t>
  </si>
  <si>
    <t xml:space="preserve">  9/6</t>
  </si>
  <si>
    <t>12.12,1</t>
  </si>
  <si>
    <t xml:space="preserve"> 3.17,3</t>
  </si>
  <si>
    <t xml:space="preserve"> 6.22,3</t>
  </si>
  <si>
    <t xml:space="preserve"> 10/7</t>
  </si>
  <si>
    <t>11.51,4</t>
  </si>
  <si>
    <t xml:space="preserve"> 3.15,3</t>
  </si>
  <si>
    <t xml:space="preserve"> 6.24,2</t>
  </si>
  <si>
    <t xml:space="preserve">   6/3</t>
  </si>
  <si>
    <t xml:space="preserve">  11/8</t>
  </si>
  <si>
    <t>11.56,1</t>
  </si>
  <si>
    <t xml:space="preserve"> 3.15,9</t>
  </si>
  <si>
    <t xml:space="preserve"> 6.23,9</t>
  </si>
  <si>
    <t xml:space="preserve"> 3.15,4</t>
  </si>
  <si>
    <t xml:space="preserve"> 6.24,5</t>
  </si>
  <si>
    <t xml:space="preserve">  12/9</t>
  </si>
  <si>
    <t>12.03,5</t>
  </si>
  <si>
    <t xml:space="preserve"> 3.19,4</t>
  </si>
  <si>
    <t xml:space="preserve"> 6.27,2</t>
  </si>
  <si>
    <t>12.00,0</t>
  </si>
  <si>
    <t xml:space="preserve"> 3.18,4</t>
  </si>
  <si>
    <t xml:space="preserve"> 6.19,3</t>
  </si>
  <si>
    <t>12.07,8</t>
  </si>
  <si>
    <t>-</t>
  </si>
  <si>
    <t>11.48,4</t>
  </si>
  <si>
    <t xml:space="preserve"> 3.17,8</t>
  </si>
  <si>
    <t xml:space="preserve"> 6.20,6</t>
  </si>
  <si>
    <t xml:space="preserve">  17/12</t>
  </si>
  <si>
    <t xml:space="preserve"> 12/9</t>
  </si>
  <si>
    <t xml:space="preserve">  18/13</t>
  </si>
  <si>
    <t>12.05,9</t>
  </si>
  <si>
    <t xml:space="preserve"> 3.25,9</t>
  </si>
  <si>
    <t xml:space="preserve"> 6.21,8</t>
  </si>
  <si>
    <t xml:space="preserve">  15/11</t>
  </si>
  <si>
    <t xml:space="preserve">  16/2</t>
  </si>
  <si>
    <t>12.05,6</t>
  </si>
  <si>
    <t xml:space="preserve"> 3.20,3</t>
  </si>
  <si>
    <t xml:space="preserve"> 6.27,4</t>
  </si>
  <si>
    <t>12.35,0</t>
  </si>
  <si>
    <t xml:space="preserve"> 6.33,9</t>
  </si>
  <si>
    <t>12.16,3</t>
  </si>
  <si>
    <t xml:space="preserve"> 3.20,6</t>
  </si>
  <si>
    <t xml:space="preserve"> 6.25,5</t>
  </si>
  <si>
    <t xml:space="preserve">  18/1</t>
  </si>
  <si>
    <t xml:space="preserve">  24/16</t>
  </si>
  <si>
    <t xml:space="preserve">  17/3</t>
  </si>
  <si>
    <t xml:space="preserve"> 6.33,8</t>
  </si>
  <si>
    <t>12.25,3</t>
  </si>
  <si>
    <t xml:space="preserve"> 3.26,2</t>
  </si>
  <si>
    <t xml:space="preserve">  25/1</t>
  </si>
  <si>
    <t xml:space="preserve">  24/2</t>
  </si>
  <si>
    <t xml:space="preserve"> 3.23,0</t>
  </si>
  <si>
    <t xml:space="preserve"> 6.28,7</t>
  </si>
  <si>
    <t>12.43,1</t>
  </si>
  <si>
    <t xml:space="preserve"> 3.29,6</t>
  </si>
  <si>
    <t xml:space="preserve"> 6.42,0</t>
  </si>
  <si>
    <t xml:space="preserve">  32/2</t>
  </si>
  <si>
    <t xml:space="preserve">  27/1</t>
  </si>
  <si>
    <t>12.38,4</t>
  </si>
  <si>
    <t xml:space="preserve"> 3.53,9</t>
  </si>
  <si>
    <t xml:space="preserve"> 6.41,2</t>
  </si>
  <si>
    <t xml:space="preserve">  27/5</t>
  </si>
  <si>
    <t>12.16,2</t>
  </si>
  <si>
    <t xml:space="preserve"> 3.32,6</t>
  </si>
  <si>
    <t xml:space="preserve"> 6.40,8</t>
  </si>
  <si>
    <t xml:space="preserve">  31/2</t>
  </si>
  <si>
    <t xml:space="preserve">  26/2</t>
  </si>
  <si>
    <t>12.36,7</t>
  </si>
  <si>
    <t xml:space="preserve"> 3.31,6</t>
  </si>
  <si>
    <t xml:space="preserve"> 6.42,8</t>
  </si>
  <si>
    <t xml:space="preserve">  30/1</t>
  </si>
  <si>
    <t>12.37,4</t>
  </si>
  <si>
    <t xml:space="preserve"> 3.25,6</t>
  </si>
  <si>
    <t xml:space="preserve"> 6.41,4</t>
  </si>
  <si>
    <t xml:space="preserve">  30/17</t>
  </si>
  <si>
    <t>12.21,4</t>
  </si>
  <si>
    <t xml:space="preserve"> 6.26,2</t>
  </si>
  <si>
    <t xml:space="preserve">  23/3</t>
  </si>
  <si>
    <t xml:space="preserve">  22/4</t>
  </si>
  <si>
    <t xml:space="preserve"> 29/15</t>
  </si>
  <si>
    <t>12.17,1</t>
  </si>
  <si>
    <t xml:space="preserve"> 3.30,8</t>
  </si>
  <si>
    <t xml:space="preserve"> 6.37,3</t>
  </si>
  <si>
    <t xml:space="preserve">  21/15</t>
  </si>
  <si>
    <t>12.25,4</t>
  </si>
  <si>
    <t>10.00,7</t>
  </si>
  <si>
    <t xml:space="preserve">  25/18</t>
  </si>
  <si>
    <t xml:space="preserve">  23/17</t>
  </si>
  <si>
    <t>12.37,1</t>
  </si>
  <si>
    <t>12.41,4</t>
  </si>
  <si>
    <t xml:space="preserve">  29/4</t>
  </si>
  <si>
    <t>12.45,3</t>
  </si>
  <si>
    <t xml:space="preserve">  44/7</t>
  </si>
  <si>
    <t>12.54,9</t>
  </si>
  <si>
    <t xml:space="preserve">  30/20</t>
  </si>
  <si>
    <t>12.36,2</t>
  </si>
  <si>
    <t xml:space="preserve">  20/2</t>
  </si>
  <si>
    <t>12.57,4</t>
  </si>
  <si>
    <t xml:space="preserve">  46/22</t>
  </si>
  <si>
    <t xml:space="preserve">  49/8</t>
  </si>
  <si>
    <t>12.45,4</t>
  </si>
  <si>
    <t xml:space="preserve">  89/11</t>
  </si>
  <si>
    <t xml:space="preserve">  28/3</t>
  </si>
  <si>
    <t xml:space="preserve">  36/6</t>
  </si>
  <si>
    <t xml:space="preserve">  34/5</t>
  </si>
  <si>
    <t xml:space="preserve">  27/19</t>
  </si>
  <si>
    <t xml:space="preserve">  54/4</t>
  </si>
  <si>
    <t xml:space="preserve">  56/24</t>
  </si>
  <si>
    <t xml:space="preserve">  38/4</t>
  </si>
  <si>
    <t xml:space="preserve">  48/23</t>
  </si>
  <si>
    <t xml:space="preserve">  59/10</t>
  </si>
  <si>
    <t xml:space="preserve">  52/2</t>
  </si>
  <si>
    <t xml:space="preserve">  63/4</t>
  </si>
  <si>
    <t xml:space="preserve">  62/8</t>
  </si>
  <si>
    <t xml:space="preserve">  41/6</t>
  </si>
  <si>
    <t xml:space="preserve">  73/11</t>
  </si>
  <si>
    <t xml:space="preserve">  61/5</t>
  </si>
  <si>
    <t xml:space="preserve">  71/5</t>
  </si>
  <si>
    <t xml:space="preserve">  53/3</t>
  </si>
  <si>
    <t xml:space="preserve">  68/4</t>
  </si>
  <si>
    <t xml:space="preserve">  79/5</t>
  </si>
  <si>
    <t xml:space="preserve">  65/9</t>
  </si>
  <si>
    <t xml:space="preserve">  59/7</t>
  </si>
  <si>
    <t xml:space="preserve">  75/6</t>
  </si>
  <si>
    <t xml:space="preserve">  67/25</t>
  </si>
  <si>
    <t xml:space="preserve">  72/6</t>
  </si>
  <si>
    <t xml:space="preserve">  81/8</t>
  </si>
  <si>
    <t xml:space="preserve">  82/9</t>
  </si>
  <si>
    <t xml:space="preserve">  87/10</t>
  </si>
  <si>
    <t xml:space="preserve">  78/7</t>
  </si>
  <si>
    <t xml:space="preserve">  94/15</t>
  </si>
  <si>
    <t xml:space="preserve">  85/11</t>
  </si>
  <si>
    <t xml:space="preserve">  96/10</t>
  </si>
  <si>
    <t xml:space="preserve">  98/18</t>
  </si>
  <si>
    <t xml:space="preserve">  95/16</t>
  </si>
  <si>
    <t xml:space="preserve">  93/14</t>
  </si>
  <si>
    <t xml:space="preserve">  86/12</t>
  </si>
  <si>
    <t xml:space="preserve">  99/19</t>
  </si>
  <si>
    <t xml:space="preserve">  80/26</t>
  </si>
  <si>
    <t xml:space="preserve"> 100/20</t>
  </si>
  <si>
    <t xml:space="preserve">  97/17</t>
  </si>
  <si>
    <t xml:space="preserve"> 104/13</t>
  </si>
  <si>
    <t xml:space="preserve"> 101/1</t>
  </si>
  <si>
    <t xml:space="preserve"> 103/2</t>
  </si>
  <si>
    <t xml:space="preserve"> 105/11</t>
  </si>
  <si>
    <t xml:space="preserve"> 106/3</t>
  </si>
  <si>
    <t xml:space="preserve"> 109/4</t>
  </si>
  <si>
    <t xml:space="preserve">  37/21</t>
  </si>
  <si>
    <t xml:space="preserve">  45/1</t>
  </si>
  <si>
    <t xml:space="preserve">  74/10</t>
  </si>
  <si>
    <t xml:space="preserve">  32/7</t>
  </si>
  <si>
    <t xml:space="preserve">  17/14</t>
  </si>
  <si>
    <t xml:space="preserve">  21/3</t>
  </si>
  <si>
    <t xml:space="preserve">  26/17</t>
  </si>
  <si>
    <t xml:space="preserve">  29/18</t>
  </si>
  <si>
    <t xml:space="preserve">  28/6</t>
  </si>
  <si>
    <t xml:space="preserve">  26/5</t>
  </si>
  <si>
    <t xml:space="preserve">  33/8</t>
  </si>
  <si>
    <t xml:space="preserve">  25/17</t>
  </si>
  <si>
    <t>12.29,6</t>
  </si>
  <si>
    <t xml:space="preserve"> 6.35,8</t>
  </si>
  <si>
    <t>12.32,2</t>
  </si>
  <si>
    <t xml:space="preserve"> 6.38,6</t>
  </si>
  <si>
    <t>12.28,4</t>
  </si>
  <si>
    <t xml:space="preserve"> 3.28,9</t>
  </si>
  <si>
    <t xml:space="preserve"> 6.42,9</t>
  </si>
  <si>
    <t>12.37,6</t>
  </si>
  <si>
    <t xml:space="preserve"> 3.31,1</t>
  </si>
  <si>
    <t xml:space="preserve"> 6.40,4</t>
  </si>
  <si>
    <t xml:space="preserve">  34/4</t>
  </si>
  <si>
    <t>12.38,6</t>
  </si>
  <si>
    <t xml:space="preserve"> 3.26,7</t>
  </si>
  <si>
    <t xml:space="preserve"> 6.31,4</t>
  </si>
  <si>
    <t xml:space="preserve">  38/20</t>
  </si>
  <si>
    <t xml:space="preserve"> 6.38,7</t>
  </si>
  <si>
    <t xml:space="preserve">  32/6</t>
  </si>
  <si>
    <t xml:space="preserve">  37/8</t>
  </si>
  <si>
    <t>12.42,1</t>
  </si>
  <si>
    <t xml:space="preserve">  40/2</t>
  </si>
  <si>
    <t>13.03,1</t>
  </si>
  <si>
    <t xml:space="preserve"> 7.03,2</t>
  </si>
  <si>
    <t>12.46,6</t>
  </si>
  <si>
    <t xml:space="preserve"> 3.29,2</t>
  </si>
  <si>
    <t xml:space="preserve"> 6.39,4</t>
  </si>
  <si>
    <t xml:space="preserve">  34/20</t>
  </si>
  <si>
    <t xml:space="preserve">  33/19</t>
  </si>
  <si>
    <t xml:space="preserve"> 6.40,9</t>
  </si>
  <si>
    <t xml:space="preserve">  39/8</t>
  </si>
  <si>
    <t xml:space="preserve">  36/7</t>
  </si>
  <si>
    <t>12.44,8</t>
  </si>
  <si>
    <t xml:space="preserve"> 6.43,7</t>
  </si>
  <si>
    <t xml:space="preserve">  36/4</t>
  </si>
  <si>
    <t xml:space="preserve">  43/5</t>
  </si>
  <si>
    <t>12.54,2</t>
  </si>
  <si>
    <t xml:space="preserve"> 3.34,0</t>
  </si>
  <si>
    <t xml:space="preserve"> 6.50,3</t>
  </si>
  <si>
    <t>12.55,5</t>
  </si>
  <si>
    <t xml:space="preserve"> 3.33,7</t>
  </si>
  <si>
    <t xml:space="preserve"> 6.37,5</t>
  </si>
  <si>
    <t>12.52,5</t>
  </si>
  <si>
    <t xml:space="preserve"> 3.36,0</t>
  </si>
  <si>
    <t xml:space="preserve"> 6.46,2</t>
  </si>
  <si>
    <t xml:space="preserve">  52/1</t>
  </si>
  <si>
    <t xml:space="preserve"> 3.35,5</t>
  </si>
  <si>
    <t xml:space="preserve"> 6.49,9</t>
  </si>
  <si>
    <t xml:space="preserve">  44/3</t>
  </si>
  <si>
    <t>12.56,2</t>
  </si>
  <si>
    <t xml:space="preserve"> 3.33,8</t>
  </si>
  <si>
    <t xml:space="preserve"> 6.49,2</t>
  </si>
  <si>
    <t>12.56,9</t>
  </si>
  <si>
    <t xml:space="preserve"> 3.33,6</t>
  </si>
  <si>
    <t xml:space="preserve"> 6.46,6</t>
  </si>
  <si>
    <t>13.02,2</t>
  </si>
  <si>
    <t>13.03,5</t>
  </si>
  <si>
    <t xml:space="preserve"> 3.36,6</t>
  </si>
  <si>
    <t xml:space="preserve"> 6.50,2</t>
  </si>
  <si>
    <t>13.15,3</t>
  </si>
  <si>
    <t xml:space="preserve"> 3.36,1</t>
  </si>
  <si>
    <t xml:space="preserve"> 6.43,8</t>
  </si>
  <si>
    <t>13.04,8</t>
  </si>
  <si>
    <t xml:space="preserve"> 3.35,7</t>
  </si>
  <si>
    <t xml:space="preserve"> 6.51,3</t>
  </si>
  <si>
    <t xml:space="preserve">  50/5</t>
  </si>
  <si>
    <t>12.58,0</t>
  </si>
  <si>
    <t xml:space="preserve"> 3.33,5</t>
  </si>
  <si>
    <t xml:space="preserve"> 7.00,4</t>
  </si>
  <si>
    <t>13.07,3</t>
  </si>
  <si>
    <t xml:space="preserve"> 3.36,4</t>
  </si>
  <si>
    <t xml:space="preserve"> 6.46,7</t>
  </si>
  <si>
    <t>13.11,0</t>
  </si>
  <si>
    <t xml:space="preserve"> 3.43,6</t>
  </si>
  <si>
    <t xml:space="preserve"> 6.58,4</t>
  </si>
  <si>
    <t>13.23,8</t>
  </si>
  <si>
    <t xml:space="preserve"> 3.35,8</t>
  </si>
  <si>
    <t xml:space="preserve"> 6.56,2</t>
  </si>
  <si>
    <t xml:space="preserve">  51/23</t>
  </si>
  <si>
    <t xml:space="preserve"> 3.40,1</t>
  </si>
  <si>
    <t xml:space="preserve"> 7.09,4</t>
  </si>
  <si>
    <t>13.33,0</t>
  </si>
  <si>
    <t xml:space="preserve"> 3.57,8</t>
  </si>
  <si>
    <t xml:space="preserve"> 7.19,5</t>
  </si>
  <si>
    <t>13.34,2</t>
  </si>
  <si>
    <t xml:space="preserve"> 6.54,3</t>
  </si>
  <si>
    <t>13.14,5</t>
  </si>
  <si>
    <t xml:space="preserve"> 6.47,0</t>
  </si>
  <si>
    <t>14.27,9</t>
  </si>
  <si>
    <t xml:space="preserve"> 7.06,8</t>
  </si>
  <si>
    <t>12.36,5</t>
  </si>
  <si>
    <t xml:space="preserve"> 6.31,9</t>
  </si>
  <si>
    <t xml:space="preserve"> 6.00</t>
  </si>
  <si>
    <t xml:space="preserve">  64/23</t>
  </si>
  <si>
    <t xml:space="preserve">  54/3</t>
  </si>
  <si>
    <t xml:space="preserve">  60/3</t>
  </si>
  <si>
    <t>13.20,1</t>
  </si>
  <si>
    <t xml:space="preserve"> 3.36,8</t>
  </si>
  <si>
    <t xml:space="preserve"> 6.47,6</t>
  </si>
  <si>
    <t xml:space="preserve">  56/7</t>
  </si>
  <si>
    <t xml:space="preserve">  57/22</t>
  </si>
  <si>
    <t>13.13,2</t>
  </si>
  <si>
    <t xml:space="preserve"> 3.56,2</t>
  </si>
  <si>
    <t xml:space="preserve"> 6.59,9</t>
  </si>
  <si>
    <t>13.28,8</t>
  </si>
  <si>
    <t xml:space="preserve"> 3.48,4</t>
  </si>
  <si>
    <t xml:space="preserve"> 7.01,3</t>
  </si>
  <si>
    <t xml:space="preserve">  67/7</t>
  </si>
  <si>
    <t xml:space="preserve">  62/3</t>
  </si>
  <si>
    <t>13.24,3</t>
  </si>
  <si>
    <t xml:space="preserve"> 3.45,1</t>
  </si>
  <si>
    <t xml:space="preserve"> 7.01,9</t>
  </si>
  <si>
    <t xml:space="preserve">  64/5</t>
  </si>
  <si>
    <t>13.26,1</t>
  </si>
  <si>
    <t xml:space="preserve"> 3.39,8</t>
  </si>
  <si>
    <t xml:space="preserve"> 7.03,9</t>
  </si>
  <si>
    <t xml:space="preserve">  66/4</t>
  </si>
  <si>
    <t>13.25,5</t>
  </si>
  <si>
    <t xml:space="preserve"> 3.43,0</t>
  </si>
  <si>
    <t xml:space="preserve"> 7.05,2</t>
  </si>
  <si>
    <t>13.24,1</t>
  </si>
  <si>
    <t xml:space="preserve"> 3.41,6</t>
  </si>
  <si>
    <t xml:space="preserve"> 7.13,1</t>
  </si>
  <si>
    <t>13.47,8</t>
  </si>
  <si>
    <t xml:space="preserve"> 3.45,6</t>
  </si>
  <si>
    <t xml:space="preserve"> 6.57,7</t>
  </si>
  <si>
    <t xml:space="preserve">  58/9</t>
  </si>
  <si>
    <t>13.53,5</t>
  </si>
  <si>
    <t xml:space="preserve"> 3.51,9</t>
  </si>
  <si>
    <t xml:space="preserve">  67/6</t>
  </si>
  <si>
    <t>13.46,4</t>
  </si>
  <si>
    <t xml:space="preserve"> 3.54,9</t>
  </si>
  <si>
    <t xml:space="preserve"> 7.17,6</t>
  </si>
  <si>
    <t>14.03,0</t>
  </si>
  <si>
    <t xml:space="preserve"> 3.47,5</t>
  </si>
  <si>
    <t xml:space="preserve"> 7.11,0</t>
  </si>
  <si>
    <t>14.07,7</t>
  </si>
  <si>
    <t xml:space="preserve"> 3.50,7</t>
  </si>
  <si>
    <t xml:space="preserve"> 7.19,4</t>
  </si>
  <si>
    <t>14.10,2</t>
  </si>
  <si>
    <t xml:space="preserve"> 7.18,8</t>
  </si>
  <si>
    <t xml:space="preserve">  71/6</t>
  </si>
  <si>
    <t>14.01,3</t>
  </si>
  <si>
    <t xml:space="preserve"> 3.48,7</t>
  </si>
  <si>
    <t xml:space="preserve"> 7.15,7</t>
  </si>
  <si>
    <t xml:space="preserve">  69/9</t>
  </si>
  <si>
    <t xml:space="preserve">  72/9</t>
  </si>
  <si>
    <t>13.58,1</t>
  </si>
  <si>
    <t xml:space="preserve"> 3.53,5</t>
  </si>
  <si>
    <t xml:space="preserve"> 7.20,2</t>
  </si>
  <si>
    <t xml:space="preserve">  73/9</t>
  </si>
  <si>
    <t xml:space="preserve">  74/11</t>
  </si>
  <si>
    <t xml:space="preserve">  77/12</t>
  </si>
  <si>
    <t>14.28,4</t>
  </si>
  <si>
    <t xml:space="preserve"> 3.55,1</t>
  </si>
  <si>
    <t xml:space="preserve"> 7.20,6</t>
  </si>
  <si>
    <t xml:space="preserve">  79/13</t>
  </si>
  <si>
    <t xml:space="preserve">  77/13</t>
  </si>
  <si>
    <t>14.35,3</t>
  </si>
  <si>
    <t xml:space="preserve"> 4.13,7</t>
  </si>
  <si>
    <t xml:space="preserve"> 7.37,0</t>
  </si>
  <si>
    <t xml:space="preserve">  78/12</t>
  </si>
  <si>
    <t xml:space="preserve"> 3.48,0</t>
  </si>
  <si>
    <t xml:space="preserve"> 7.12,1</t>
  </si>
  <si>
    <t xml:space="preserve">  75/10</t>
  </si>
  <si>
    <t xml:space="preserve">  81/14</t>
  </si>
  <si>
    <t>14.08,7</t>
  </si>
  <si>
    <t xml:space="preserve"> 7.16,6</t>
  </si>
  <si>
    <t xml:space="preserve">  76/11</t>
  </si>
  <si>
    <t xml:space="preserve">  82/15</t>
  </si>
  <si>
    <t xml:space="preserve">  72/10</t>
  </si>
  <si>
    <t>13.56,6</t>
  </si>
  <si>
    <t xml:space="preserve"> 3.52,9</t>
  </si>
  <si>
    <t xml:space="preserve"> 7.15,2</t>
  </si>
  <si>
    <t xml:space="preserve">  84/16</t>
  </si>
  <si>
    <t xml:space="preserve">  85/17</t>
  </si>
  <si>
    <t>15.00,1</t>
  </si>
  <si>
    <t xml:space="preserve"> 4.00,5</t>
  </si>
  <si>
    <t xml:space="preserve"> 7.31,1</t>
  </si>
  <si>
    <t xml:space="preserve">  87/17</t>
  </si>
  <si>
    <t>14.58,9</t>
  </si>
  <si>
    <t xml:space="preserve"> 4.10,1</t>
  </si>
  <si>
    <t xml:space="preserve"> 7.28,4</t>
  </si>
  <si>
    <t xml:space="preserve">  85/3</t>
  </si>
  <si>
    <t xml:space="preserve">  83/3</t>
  </si>
  <si>
    <t>14.59,7</t>
  </si>
  <si>
    <t xml:space="preserve"> 4.14,2</t>
  </si>
  <si>
    <t xml:space="preserve"> 8.02,2</t>
  </si>
  <si>
    <t xml:space="preserve">  87/1</t>
  </si>
  <si>
    <t>13.46,2</t>
  </si>
  <si>
    <t xml:space="preserve"> 3.44,3</t>
  </si>
  <si>
    <t xml:space="preserve"> 7.12,7</t>
  </si>
  <si>
    <t xml:space="preserve">  72/8</t>
  </si>
  <si>
    <t xml:space="preserve"> 4.18,8</t>
  </si>
  <si>
    <t xml:space="preserve"> 8.04,8</t>
  </si>
  <si>
    <t>15.56,5</t>
  </si>
  <si>
    <t xml:space="preserve"> 4.25,2</t>
  </si>
  <si>
    <t xml:space="preserve"> 8.04,4</t>
  </si>
  <si>
    <t xml:space="preserve">  89/8</t>
  </si>
  <si>
    <t>16.21,0</t>
  </si>
  <si>
    <t xml:space="preserve"> 4.45,1</t>
  </si>
  <si>
    <t xml:space="preserve"> 8.40,8</t>
  </si>
  <si>
    <t xml:space="preserve">  90/3</t>
  </si>
  <si>
    <t>16.36,4</t>
  </si>
  <si>
    <t xml:space="preserve"> 5.28,0</t>
  </si>
  <si>
    <t xml:space="preserve"> 9.06,4</t>
  </si>
  <si>
    <t xml:space="preserve">  91/9</t>
  </si>
  <si>
    <t>16.52,5</t>
  </si>
  <si>
    <t xml:space="preserve"> 4.43,9</t>
  </si>
  <si>
    <t xml:space="preserve"> 9.08,4</t>
  </si>
  <si>
    <t xml:space="preserve">  92/4</t>
  </si>
  <si>
    <t xml:space="preserve"> 3.21,3</t>
  </si>
  <si>
    <t xml:space="preserve">  24/4</t>
  </si>
  <si>
    <t xml:space="preserve">  20/1</t>
  </si>
  <si>
    <t xml:space="preserve">  29/5</t>
  </si>
  <si>
    <t xml:space="preserve">  28/5</t>
  </si>
  <si>
    <t xml:space="preserve">  38/19</t>
  </si>
  <si>
    <t xml:space="preserve">  31/20</t>
  </si>
  <si>
    <t xml:space="preserve">  35/18</t>
  </si>
  <si>
    <t xml:space="preserve">  37/7</t>
  </si>
  <si>
    <t xml:space="preserve">  79/8</t>
  </si>
  <si>
    <t xml:space="preserve">  54/22</t>
  </si>
  <si>
    <t xml:space="preserve">  44/20</t>
  </si>
  <si>
    <t xml:space="preserve">  35/21</t>
  </si>
  <si>
    <t xml:space="preserve">  40/9</t>
  </si>
  <si>
    <t xml:space="preserve">  48/21</t>
  </si>
  <si>
    <t xml:space="preserve">  46/1</t>
  </si>
  <si>
    <t xml:space="preserve">  45/3</t>
  </si>
  <si>
    <t xml:space="preserve">  64/3</t>
  </si>
  <si>
    <t xml:space="preserve">  93/24</t>
  </si>
  <si>
    <t xml:space="preserve">  67/24</t>
  </si>
  <si>
    <t xml:space="preserve">  60/4</t>
  </si>
  <si>
    <t xml:space="preserve">  62/6</t>
  </si>
  <si>
    <t xml:space="preserve">  82/5</t>
  </si>
  <si>
    <t xml:space="preserve">  83/9</t>
  </si>
  <si>
    <t xml:space="preserve">  68/6</t>
  </si>
  <si>
    <t xml:space="preserve">  76/7</t>
  </si>
  <si>
    <t xml:space="preserve">  58/24</t>
  </si>
  <si>
    <t xml:space="preserve">  80/13</t>
  </si>
  <si>
    <t xml:space="preserve">  83/14</t>
  </si>
  <si>
    <t xml:space="preserve">  69/8</t>
  </si>
  <si>
    <t xml:space="preserve">  84/15</t>
  </si>
  <si>
    <t xml:space="preserve">  86/7</t>
  </si>
  <si>
    <t xml:space="preserve">  74/6</t>
  </si>
  <si>
    <t xml:space="preserve">  81/12</t>
  </si>
  <si>
    <t xml:space="preserve">  85/16</t>
  </si>
  <si>
    <t xml:space="preserve">  88/17</t>
  </si>
  <si>
    <t xml:space="preserve">  87/12</t>
  </si>
  <si>
    <t xml:space="preserve">  89/18</t>
  </si>
  <si>
    <t xml:space="preserve">  92/19</t>
  </si>
  <si>
    <t xml:space="preserve">  86/3</t>
  </si>
  <si>
    <t xml:space="preserve">  91/1</t>
  </si>
  <si>
    <t xml:space="preserve">  88/1</t>
  </si>
  <si>
    <t xml:space="preserve">  94/2</t>
  </si>
  <si>
    <t xml:space="preserve">  90/2</t>
  </si>
  <si>
    <t xml:space="preserve">  89/2</t>
  </si>
  <si>
    <t>15.51,7</t>
  </si>
  <si>
    <t xml:space="preserve"> 4.16,9</t>
  </si>
  <si>
    <t xml:space="preserve"> 7.59,7</t>
  </si>
  <si>
    <t>FUEL</t>
  </si>
  <si>
    <t xml:space="preserve">  88/9</t>
  </si>
  <si>
    <t xml:space="preserve">  96/3</t>
  </si>
  <si>
    <t xml:space="preserve">  93/4</t>
  </si>
  <si>
    <t xml:space="preserve">  94/10</t>
  </si>
  <si>
    <t xml:space="preserve">  33/17</t>
  </si>
  <si>
    <t xml:space="preserve">  28/19</t>
  </si>
  <si>
    <t xml:space="preserve">  98/4</t>
  </si>
  <si>
    <t xml:space="preserve">  92/3</t>
  </si>
  <si>
    <t xml:space="preserve"> 3.37,9</t>
  </si>
  <si>
    <t xml:space="preserve">  59/8</t>
  </si>
  <si>
    <t xml:space="preserve">  57/8</t>
  </si>
  <si>
    <t>13.00,2</t>
  </si>
  <si>
    <t>13.05,9</t>
  </si>
  <si>
    <t>13.22,5</t>
  </si>
  <si>
    <t xml:space="preserve"> 4.22,7</t>
  </si>
  <si>
    <t xml:space="preserve"> 5.36,7</t>
  </si>
  <si>
    <t>53.57,2</t>
  </si>
  <si>
    <t xml:space="preserve"> 4.27,7</t>
  </si>
  <si>
    <t xml:space="preserve"> 5.46,5</t>
  </si>
  <si>
    <t>56.01,4</t>
  </si>
  <si>
    <t>+ 2.04,2</t>
  </si>
  <si>
    <t xml:space="preserve"> 4.35,9</t>
  </si>
  <si>
    <t>57.24,6</t>
  </si>
  <si>
    <t>+ 3.27,4</t>
  </si>
  <si>
    <t xml:space="preserve"> 4.37,2</t>
  </si>
  <si>
    <t xml:space="preserve"> 5.52,9</t>
  </si>
  <si>
    <t xml:space="preserve"> 4.41,4</t>
  </si>
  <si>
    <t xml:space="preserve"> 6.02,7</t>
  </si>
  <si>
    <t>58.43,8</t>
  </si>
  <si>
    <t>+ 4.46,6</t>
  </si>
  <si>
    <t xml:space="preserve"> 4.47,5</t>
  </si>
  <si>
    <t xml:space="preserve"> 6.10,8</t>
  </si>
  <si>
    <t>59.26,5</t>
  </si>
  <si>
    <t xml:space="preserve"> 4.51,2</t>
  </si>
  <si>
    <t xml:space="preserve"> 6.09,4</t>
  </si>
  <si>
    <t>59.54,9</t>
  </si>
  <si>
    <t>+ 5.57,7</t>
  </si>
  <si>
    <t>1:49.58,6</t>
  </si>
  <si>
    <t xml:space="preserve"> 125</t>
  </si>
  <si>
    <t>SS9F</t>
  </si>
  <si>
    <t xml:space="preserve">  78</t>
  </si>
  <si>
    <t>SS9S</t>
  </si>
  <si>
    <t xml:space="preserve">  66</t>
  </si>
  <si>
    <t>SS8S</t>
  </si>
  <si>
    <t xml:space="preserve">  90</t>
  </si>
  <si>
    <t xml:space="preserve">  89</t>
  </si>
  <si>
    <t xml:space="preserve"> 132</t>
  </si>
  <si>
    <t>SS7F</t>
  </si>
  <si>
    <t xml:space="preserve">  22</t>
  </si>
  <si>
    <t>SS7S</t>
  </si>
  <si>
    <t xml:space="preserve">  60</t>
  </si>
  <si>
    <t>TC6B</t>
  </si>
  <si>
    <t xml:space="preserve"> 111</t>
  </si>
  <si>
    <t xml:space="preserve">  51</t>
  </si>
  <si>
    <t xml:space="preserve">  44</t>
  </si>
  <si>
    <t>TC6C</t>
  </si>
  <si>
    <t xml:space="preserve"> 148</t>
  </si>
  <si>
    <t xml:space="preserve"> 6.01,5</t>
  </si>
  <si>
    <t>59.21,2</t>
  </si>
  <si>
    <t>+ 5.24,0</t>
  </si>
  <si>
    <t xml:space="preserve"> 4.45,5</t>
  </si>
  <si>
    <t xml:space="preserve"> 6.00,3</t>
  </si>
  <si>
    <t>59.31,6</t>
  </si>
  <si>
    <t>+ 5.34,4</t>
  </si>
  <si>
    <t xml:space="preserve"> 4.49,1</t>
  </si>
  <si>
    <t xml:space="preserve"> 6.02,5</t>
  </si>
  <si>
    <t>59.32,9</t>
  </si>
  <si>
    <t>+ 5.35,7</t>
  </si>
  <si>
    <t xml:space="preserve"> 4.42,6</t>
  </si>
  <si>
    <t xml:space="preserve"> 6.05,3</t>
  </si>
  <si>
    <t>59.33,4</t>
  </si>
  <si>
    <t>+ 5.36,2</t>
  </si>
  <si>
    <t xml:space="preserve"> 4.44,9</t>
  </si>
  <si>
    <t xml:space="preserve"> 6.06,3</t>
  </si>
  <si>
    <t>59.40,3</t>
  </si>
  <si>
    <t xml:space="preserve">  10/6</t>
  </si>
  <si>
    <t>+ 5.43,1</t>
  </si>
  <si>
    <t xml:space="preserve"> 13/10</t>
  </si>
  <si>
    <t xml:space="preserve"> 6.06,1</t>
  </si>
  <si>
    <t xml:space="preserve"> 1:00.02,6</t>
  </si>
  <si>
    <t xml:space="preserve">  11/7</t>
  </si>
  <si>
    <t>+ 6.05,4</t>
  </si>
  <si>
    <t xml:space="preserve"> 4.46,3</t>
  </si>
  <si>
    <t xml:space="preserve"> 6.10,0</t>
  </si>
  <si>
    <t xml:space="preserve"> 1:00.16,7</t>
  </si>
  <si>
    <t xml:space="preserve">  13/9</t>
  </si>
  <si>
    <t>+ 6.19,5</t>
  </si>
  <si>
    <t xml:space="preserve"> 4.44,3</t>
  </si>
  <si>
    <t xml:space="preserve"> 6.09,5</t>
  </si>
  <si>
    <t xml:space="preserve"> 1:00.20,9</t>
  </si>
  <si>
    <t xml:space="preserve">   9/2</t>
  </si>
  <si>
    <t>+ 6.23,7</t>
  </si>
  <si>
    <t xml:space="preserve"> 5.11,7</t>
  </si>
  <si>
    <t xml:space="preserve"> 6.13,7</t>
  </si>
  <si>
    <t xml:space="preserve"> 1:00.32,9</t>
  </si>
  <si>
    <t>+ 6.35,7</t>
  </si>
  <si>
    <t xml:space="preserve"> 4.47,2</t>
  </si>
  <si>
    <t xml:space="preserve"> 6.28,9</t>
  </si>
  <si>
    <t xml:space="preserve"> 1:00.54,6</t>
  </si>
  <si>
    <t>+ 6.57,4</t>
  </si>
  <si>
    <t xml:space="preserve"> 4.47,6</t>
  </si>
  <si>
    <t xml:space="preserve"> 1:01.20,4</t>
  </si>
  <si>
    <t>+ 7.23,2</t>
  </si>
  <si>
    <t xml:space="preserve"> 4.50,2</t>
  </si>
  <si>
    <t xml:space="preserve"> 6.20,1</t>
  </si>
  <si>
    <t xml:space="preserve"> 1:01.48,5</t>
  </si>
  <si>
    <t xml:space="preserve">  20/4</t>
  </si>
  <si>
    <t>+ 7.51,3</t>
  </si>
  <si>
    <t xml:space="preserve"> 6.16,5</t>
  </si>
  <si>
    <t xml:space="preserve"> 1:01.52,3</t>
  </si>
  <si>
    <t>+ 7.55,1</t>
  </si>
  <si>
    <t xml:space="preserve"> 4.56,7</t>
  </si>
  <si>
    <t xml:space="preserve"> 6.22,8</t>
  </si>
  <si>
    <t xml:space="preserve"> 1:02.07,2</t>
  </si>
  <si>
    <t>+ 8.10,0</t>
  </si>
  <si>
    <t xml:space="preserve"> 6.28,1</t>
  </si>
  <si>
    <t xml:space="preserve"> 1:02.12,9</t>
  </si>
  <si>
    <t>+ 8.15,7</t>
  </si>
  <si>
    <t xml:space="preserve"> 6.21,9</t>
  </si>
  <si>
    <t xml:space="preserve"> 1:02.38,3</t>
  </si>
  <si>
    <t>+ 8.41,1</t>
  </si>
  <si>
    <t xml:space="preserve"> 5.00,1</t>
  </si>
  <si>
    <t xml:space="preserve"> 6.29,2</t>
  </si>
  <si>
    <t xml:space="preserve"> 1:03.00,4</t>
  </si>
  <si>
    <t>+ 9.03,2</t>
  </si>
  <si>
    <t xml:space="preserve"> 5.00,8</t>
  </si>
  <si>
    <t xml:space="preserve"> 1:05.10,7</t>
  </si>
  <si>
    <t xml:space="preserve">  21/14</t>
  </si>
  <si>
    <t>+11.13,5</t>
  </si>
  <si>
    <t xml:space="preserve"> 4.41,0</t>
  </si>
  <si>
    <t xml:space="preserve"> 1:13.48,6</t>
  </si>
  <si>
    <t>+19.51,4</t>
  </si>
  <si>
    <t>1:58.38,7</t>
  </si>
  <si>
    <t xml:space="preserve"> 4.51,7</t>
  </si>
  <si>
    <t xml:space="preserve"> 6.24,1</t>
  </si>
  <si>
    <t xml:space="preserve"> 1:01.51,7</t>
  </si>
  <si>
    <t>+ 7.54,5</t>
  </si>
  <si>
    <t xml:space="preserve"> 4.55,0</t>
  </si>
  <si>
    <t xml:space="preserve"> 6.23,5</t>
  </si>
  <si>
    <t xml:space="preserve"> 1:01.56,0</t>
  </si>
  <si>
    <t>+ 7.58,8</t>
  </si>
  <si>
    <t xml:space="preserve">  24/15</t>
  </si>
  <si>
    <t xml:space="preserve"> 4.56,4</t>
  </si>
  <si>
    <t xml:space="preserve"> 6.45,9</t>
  </si>
  <si>
    <t xml:space="preserve"> 1:02.55,4</t>
  </si>
  <si>
    <t>+ 8.58,2</t>
  </si>
  <si>
    <t xml:space="preserve"> 4.57,9</t>
  </si>
  <si>
    <t xml:space="preserve"> 6.37,4</t>
  </si>
  <si>
    <t xml:space="preserve"> 1:04.10,7</t>
  </si>
  <si>
    <t>+10.13,5</t>
  </si>
  <si>
    <t xml:space="preserve"> 4.55,2</t>
  </si>
  <si>
    <t xml:space="preserve"> 9.03,8</t>
  </si>
  <si>
    <t xml:space="preserve"> 1:05.28,8</t>
  </si>
  <si>
    <t>+11.31,6</t>
  </si>
  <si>
    <t>TC8</t>
  </si>
  <si>
    <t>34 min. late</t>
  </si>
  <si>
    <t xml:space="preserve"> 5.40</t>
  </si>
  <si>
    <t>TC5</t>
  </si>
  <si>
    <t>7 min. late</t>
  </si>
  <si>
    <t>4 min. late</t>
  </si>
  <si>
    <t>TC7</t>
  </si>
  <si>
    <t xml:space="preserve">  23/5</t>
  </si>
  <si>
    <t xml:space="preserve"> 4.59,0</t>
  </si>
  <si>
    <t xml:space="preserve"> 6.17,9</t>
  </si>
  <si>
    <t xml:space="preserve"> 1:02.09,6</t>
  </si>
  <si>
    <t>+ 8.12,4</t>
  </si>
  <si>
    <t xml:space="preserve"> 6.23,8</t>
  </si>
  <si>
    <t xml:space="preserve"> 1:02.20,7</t>
  </si>
  <si>
    <t>+ 8.23,5</t>
  </si>
  <si>
    <t xml:space="preserve"> 4.52,8</t>
  </si>
  <si>
    <t xml:space="preserve"> 6.19,5</t>
  </si>
  <si>
    <t xml:space="preserve"> 1:02.25,4</t>
  </si>
  <si>
    <t>+ 8.28,2</t>
  </si>
  <si>
    <t xml:space="preserve"> 28/14</t>
  </si>
  <si>
    <t xml:space="preserve">  26/16</t>
  </si>
  <si>
    <t xml:space="preserve"> 6.28,4</t>
  </si>
  <si>
    <t xml:space="preserve"> 1:02.44,4</t>
  </si>
  <si>
    <t xml:space="preserve">  32/18</t>
  </si>
  <si>
    <t>+ 8.47,2</t>
  </si>
  <si>
    <t xml:space="preserve"> 4.54,4</t>
  </si>
  <si>
    <t xml:space="preserve"> 6.18,7</t>
  </si>
  <si>
    <t xml:space="preserve"> 1:02.51,5</t>
  </si>
  <si>
    <t>+ 8.54,3</t>
  </si>
  <si>
    <t xml:space="preserve">  35/6</t>
  </si>
  <si>
    <t xml:space="preserve"> 6.31,1</t>
  </si>
  <si>
    <t xml:space="preserve"> 1:03.05,6</t>
  </si>
  <si>
    <t>+ 9.08,4</t>
  </si>
  <si>
    <t xml:space="preserve"> 5.01,8</t>
  </si>
  <si>
    <t xml:space="preserve"> 6.35,3</t>
  </si>
  <si>
    <t xml:space="preserve"> 1:03.14,5</t>
  </si>
  <si>
    <t>+ 9.17,3</t>
  </si>
  <si>
    <t xml:space="preserve"> 4.59,9</t>
  </si>
  <si>
    <t xml:space="preserve"> 6.25,7</t>
  </si>
  <si>
    <t xml:space="preserve"> 1:03.17,7</t>
  </si>
  <si>
    <t>+ 9.20,5</t>
  </si>
  <si>
    <t xml:space="preserve"> 5.05,9</t>
  </si>
  <si>
    <t xml:space="preserve"> 6.31,7</t>
  </si>
  <si>
    <t xml:space="preserve"> 1:03.35,3</t>
  </si>
  <si>
    <t>+ 9.38,1</t>
  </si>
  <si>
    <t xml:space="preserve"> 5.01,5</t>
  </si>
  <si>
    <t xml:space="preserve"> 6.36,1</t>
  </si>
  <si>
    <t xml:space="preserve"> 1:03.46,8</t>
  </si>
  <si>
    <t>+ 9.49,6</t>
  </si>
  <si>
    <t xml:space="preserve"> 38/3</t>
  </si>
  <si>
    <t xml:space="preserve"> 5.00,5</t>
  </si>
  <si>
    <t xml:space="preserve"> 1:04.02,5</t>
  </si>
  <si>
    <t>+10.05,3</t>
  </si>
  <si>
    <t xml:space="preserve"> 5.09,0</t>
  </si>
  <si>
    <t xml:space="preserve"> 6.44,0</t>
  </si>
  <si>
    <t xml:space="preserve"> 1:04.42,9</t>
  </si>
  <si>
    <t>+10.45,7</t>
  </si>
  <si>
    <t xml:space="preserve"> 5.14,3</t>
  </si>
  <si>
    <t xml:space="preserve"> 1:05.14,2</t>
  </si>
  <si>
    <t>+11.17,0</t>
  </si>
  <si>
    <t xml:space="preserve"> 5.11,3</t>
  </si>
  <si>
    <t xml:space="preserve"> 6.30,1</t>
  </si>
  <si>
    <t xml:space="preserve"> 1:05.56,1</t>
  </si>
  <si>
    <t>+11.58,9</t>
  </si>
  <si>
    <t xml:space="preserve">  50/3</t>
  </si>
  <si>
    <t xml:space="preserve">  36/19</t>
  </si>
  <si>
    <t xml:space="preserve"> 4.59,7</t>
  </si>
  <si>
    <t xml:space="preserve"> 6.43,5</t>
  </si>
  <si>
    <t xml:space="preserve"> 1:03.43,0</t>
  </si>
  <si>
    <t>+ 9.45,8</t>
  </si>
  <si>
    <t xml:space="preserve"> 5.15,4</t>
  </si>
  <si>
    <t xml:space="preserve"> 6.35,0</t>
  </si>
  <si>
    <t xml:space="preserve"> 1:04.13,6</t>
  </si>
  <si>
    <t>+10.16,4</t>
  </si>
  <si>
    <t xml:space="preserve"> 5.07,8</t>
  </si>
  <si>
    <t xml:space="preserve"> 6.42,6</t>
  </si>
  <si>
    <t xml:space="preserve"> 1:04.14,4</t>
  </si>
  <si>
    <t>+10.17,2</t>
  </si>
  <si>
    <t xml:space="preserve"> 6.40,1</t>
  </si>
  <si>
    <t xml:space="preserve"> 1:04.32,7</t>
  </si>
  <si>
    <t>+10.35,5</t>
  </si>
  <si>
    <t xml:space="preserve"> 1:04.56,6</t>
  </si>
  <si>
    <t>+10.59,4</t>
  </si>
  <si>
    <t xml:space="preserve"> 5.14,7</t>
  </si>
  <si>
    <t xml:space="preserve"> 6.48,6</t>
  </si>
  <si>
    <t xml:space="preserve"> 1:05.10,3</t>
  </si>
  <si>
    <t>+11.13,1</t>
  </si>
  <si>
    <t xml:space="preserve"> 6.47,9</t>
  </si>
  <si>
    <t xml:space="preserve"> 1:06.01,2</t>
  </si>
  <si>
    <t>+12.04,0</t>
  </si>
  <si>
    <t xml:space="preserve"> 5.34,4</t>
  </si>
  <si>
    <t xml:space="preserve"> 7.12,8</t>
  </si>
  <si>
    <t xml:space="preserve"> 1:06.41,3</t>
  </si>
  <si>
    <t>+12.44,1</t>
  </si>
  <si>
    <t xml:space="preserve"> 6.53,5</t>
  </si>
  <si>
    <t xml:space="preserve"> 1:08.13,6</t>
  </si>
  <si>
    <t>+14.16,4</t>
  </si>
  <si>
    <t xml:space="preserve"> 5.08,9</t>
  </si>
  <si>
    <t xml:space="preserve"> 8.19,7</t>
  </si>
  <si>
    <t xml:space="preserve"> 1:08.16,2</t>
  </si>
  <si>
    <t>+14.19,0</t>
  </si>
  <si>
    <t xml:space="preserve">  31/18</t>
  </si>
  <si>
    <t xml:space="preserve">  36/21</t>
  </si>
  <si>
    <t xml:space="preserve">  50/7</t>
  </si>
  <si>
    <t xml:space="preserve">  44/2</t>
  </si>
  <si>
    <t xml:space="preserve">  49/1</t>
  </si>
  <si>
    <t xml:space="preserve"> 5.07,4</t>
  </si>
  <si>
    <t xml:space="preserve"> 6.30,2</t>
  </si>
  <si>
    <t xml:space="preserve"> 1:04.15,6</t>
  </si>
  <si>
    <t>+10.18,4</t>
  </si>
  <si>
    <t xml:space="preserve">  51/2</t>
  </si>
  <si>
    <t xml:space="preserve"> 5.09,9</t>
  </si>
  <si>
    <t xml:space="preserve"> 6.53,9</t>
  </si>
  <si>
    <t xml:space="preserve"> 1:05.50,7</t>
  </si>
  <si>
    <t>+11.53,5</t>
  </si>
  <si>
    <t xml:space="preserve"> 54/3</t>
  </si>
  <si>
    <t xml:space="preserve"> 5.16,6</t>
  </si>
  <si>
    <t xml:space="preserve"> 6.46,4</t>
  </si>
  <si>
    <t xml:space="preserve"> 1:06.31,0</t>
  </si>
  <si>
    <t>+12.33,8</t>
  </si>
  <si>
    <t xml:space="preserve"> 5.20,1</t>
  </si>
  <si>
    <t xml:space="preserve"> 7.05,5</t>
  </si>
  <si>
    <t xml:space="preserve"> 1:07.15,5</t>
  </si>
  <si>
    <t>+13.18,3</t>
  </si>
  <si>
    <t xml:space="preserve"> 5.22,6</t>
  </si>
  <si>
    <t xml:space="preserve"> 6.50,9</t>
  </si>
  <si>
    <t xml:space="preserve"> 1:10.39,4</t>
  </si>
  <si>
    <t>+16.42,2</t>
  </si>
  <si>
    <t xml:space="preserve"> 5.06,8</t>
  </si>
  <si>
    <t xml:space="preserve"> 6.25,1</t>
  </si>
  <si>
    <t xml:space="preserve"> 1:22.01,2</t>
  </si>
  <si>
    <t>+28.04,0</t>
  </si>
  <si>
    <t xml:space="preserve">  53/8</t>
  </si>
  <si>
    <t xml:space="preserve"> 6.39,2</t>
  </si>
  <si>
    <t xml:space="preserve"> 1:05.35,5</t>
  </si>
  <si>
    <t xml:space="preserve">  46/5</t>
  </si>
  <si>
    <t>+11.38,3</t>
  </si>
  <si>
    <t xml:space="preserve"> 5.16,3</t>
  </si>
  <si>
    <t xml:space="preserve"> 6.45,4</t>
  </si>
  <si>
    <t xml:space="preserve"> 1:06.55,6</t>
  </si>
  <si>
    <t>+12.58,4</t>
  </si>
  <si>
    <t xml:space="preserve"> 5.22,4</t>
  </si>
  <si>
    <t xml:space="preserve"> 7.01,0</t>
  </si>
  <si>
    <t xml:space="preserve"> 1:07.27,7</t>
  </si>
  <si>
    <t>+13.30,5</t>
  </si>
  <si>
    <t xml:space="preserve"> 5.23,5</t>
  </si>
  <si>
    <t xml:space="preserve"> 7.02,8</t>
  </si>
  <si>
    <t xml:space="preserve"> 1:07.36,5</t>
  </si>
  <si>
    <t>+13.39,3</t>
  </si>
  <si>
    <t xml:space="preserve"> 5.36,0</t>
  </si>
  <si>
    <t xml:space="preserve"> 1:09.04,9</t>
  </si>
  <si>
    <t>+15.07,7</t>
  </si>
  <si>
    <t xml:space="preserve"> 7.22,5</t>
  </si>
  <si>
    <t xml:space="preserve"> 1:09.12,7</t>
  </si>
  <si>
    <t>+15.15,5</t>
  </si>
  <si>
    <t xml:space="preserve"> 5.35,9</t>
  </si>
  <si>
    <t xml:space="preserve"> 7.00,3</t>
  </si>
  <si>
    <t xml:space="preserve"> 1:09.29,8</t>
  </si>
  <si>
    <t>+15.32,6</t>
  </si>
  <si>
    <t xml:space="preserve"> 5.38,4</t>
  </si>
  <si>
    <t xml:space="preserve"> 7.06,3</t>
  </si>
  <si>
    <t xml:space="preserve"> 1:10.01,7</t>
  </si>
  <si>
    <t>+16.04,5</t>
  </si>
  <si>
    <t xml:space="preserve"> 5.40,0</t>
  </si>
  <si>
    <t xml:space="preserve"> 7.16,0</t>
  </si>
  <si>
    <t xml:space="preserve"> 1:10.12,2</t>
  </si>
  <si>
    <t>+16.15,0</t>
  </si>
  <si>
    <t xml:space="preserve"> 7.22,6</t>
  </si>
  <si>
    <t xml:space="preserve"> 1:10.50,4</t>
  </si>
  <si>
    <t xml:space="preserve">  72/12</t>
  </si>
  <si>
    <t>+16.53,2</t>
  </si>
  <si>
    <t xml:space="preserve"> 5.34,7</t>
  </si>
  <si>
    <t xml:space="preserve"> 7.32,4</t>
  </si>
  <si>
    <t xml:space="preserve"> 1:12.14,4</t>
  </si>
  <si>
    <t>+18.17,2</t>
  </si>
  <si>
    <t xml:space="preserve">  32/4</t>
  </si>
  <si>
    <t xml:space="preserve">  39/6</t>
  </si>
  <si>
    <t xml:space="preserve">  46/8</t>
  </si>
  <si>
    <t xml:space="preserve">  45/7</t>
  </si>
  <si>
    <t xml:space="preserve">  37/5</t>
  </si>
  <si>
    <t xml:space="preserve">  49/7</t>
  </si>
  <si>
    <t xml:space="preserve">  44/6</t>
  </si>
  <si>
    <t xml:space="preserve">  41/21</t>
  </si>
  <si>
    <t xml:space="preserve">  53/4</t>
  </si>
  <si>
    <t xml:space="preserve">  54/9</t>
  </si>
  <si>
    <t xml:space="preserve">  51/1</t>
  </si>
  <si>
    <t xml:space="preserve">  47/22</t>
  </si>
  <si>
    <t xml:space="preserve"> 4.49,5</t>
  </si>
  <si>
    <t xml:space="preserve"> 4.50,8</t>
  </si>
  <si>
    <t>BRAKES</t>
  </si>
  <si>
    <t xml:space="preserve">  87/3</t>
  </si>
  <si>
    <t xml:space="preserve">  62/2</t>
  </si>
  <si>
    <t xml:space="preserve">  76/24</t>
  </si>
  <si>
    <t xml:space="preserve">  73/23</t>
  </si>
  <si>
    <t xml:space="preserve">  67/8</t>
  </si>
  <si>
    <t xml:space="preserve"> 5.24,7</t>
  </si>
  <si>
    <t xml:space="preserve"> 6.51,2</t>
  </si>
  <si>
    <t xml:space="preserve"> 1:07.53,4</t>
  </si>
  <si>
    <t>+13.56,2</t>
  </si>
  <si>
    <t xml:space="preserve">  83/7</t>
  </si>
  <si>
    <t xml:space="preserve"> 6.52,2</t>
  </si>
  <si>
    <t xml:space="preserve"> 1:08.23,3</t>
  </si>
  <si>
    <t xml:space="preserve">  60/10</t>
  </si>
  <si>
    <t>+14.26,1</t>
  </si>
  <si>
    <t xml:space="preserve">  79/15</t>
  </si>
  <si>
    <t xml:space="preserve">  75/13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</si>
</sst>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2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0"/>
    </font>
    <font>
      <b/>
      <sz val="9"/>
      <color indexed="10"/>
      <name val="Arial"/>
      <family val="0"/>
    </font>
    <font>
      <sz val="8"/>
      <color indexed="8"/>
      <name val="Arial"/>
      <family val="2"/>
    </font>
    <font>
      <sz val="9"/>
      <color indexed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9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0" fillId="4" borderId="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8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2" fillId="0" borderId="0" xfId="0" applyFont="1" applyAlignment="1">
      <alignment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9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left"/>
    </xf>
    <xf numFmtId="49" fontId="5" fillId="6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49" fontId="5" fillId="6" borderId="8" xfId="0" applyNumberFormat="1" applyFont="1" applyFill="1" applyBorder="1" applyAlignment="1">
      <alignment horizontal="right" indent="1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right"/>
    </xf>
    <xf numFmtId="49" fontId="5" fillId="6" borderId="9" xfId="0" applyNumberFormat="1" applyFont="1" applyFill="1" applyBorder="1" applyAlignment="1">
      <alignment/>
    </xf>
    <xf numFmtId="49" fontId="6" fillId="6" borderId="14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horizontal="right" indent="1"/>
    </xf>
    <xf numFmtId="49" fontId="6" fillId="6" borderId="10" xfId="0" applyNumberFormat="1" applyFont="1" applyFill="1" applyBorder="1" applyAlignment="1">
      <alignment horizontal="left" indent="1"/>
    </xf>
    <xf numFmtId="49" fontId="6" fillId="6" borderId="6" xfId="0" applyNumberFormat="1" applyFont="1" applyFill="1" applyBorder="1" applyAlignment="1">
      <alignment horizontal="left" indent="1"/>
    </xf>
    <xf numFmtId="49" fontId="7" fillId="6" borderId="4" xfId="0" applyNumberFormat="1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0" fontId="7" fillId="6" borderId="9" xfId="0" applyFont="1" applyFill="1" applyBorder="1" applyAlignment="1">
      <alignment horizontal="left" indent="1"/>
    </xf>
    <xf numFmtId="49" fontId="7" fillId="6" borderId="10" xfId="0" applyNumberFormat="1" applyFont="1" applyFill="1" applyBorder="1" applyAlignment="1">
      <alignment horizontal="left" indent="1"/>
    </xf>
    <xf numFmtId="0" fontId="3" fillId="4" borderId="13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0" fontId="2" fillId="0" borderId="7" xfId="0" applyFont="1" applyBorder="1" applyAlignment="1" quotePrefix="1">
      <alignment horizontal="right"/>
    </xf>
    <xf numFmtId="49" fontId="2" fillId="6" borderId="1" xfId="0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8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15" fillId="0" borderId="0" xfId="0" applyFont="1" applyAlignment="1">
      <alignment horizontal="right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3" fillId="2" borderId="1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left"/>
    </xf>
    <xf numFmtId="0" fontId="8" fillId="6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2" fillId="6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3" fillId="5" borderId="2" xfId="0" applyNumberFormat="1" applyFont="1" applyFill="1" applyBorder="1" applyAlignment="1">
      <alignment horizontal="center"/>
    </xf>
    <xf numFmtId="49" fontId="10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49" fontId="11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6" borderId="2" xfId="0" applyNumberFormat="1" applyFont="1" applyFill="1" applyBorder="1" applyAlignment="1">
      <alignment horizontal="right"/>
    </xf>
    <xf numFmtId="0" fontId="4" fillId="6" borderId="0" xfId="0" applyNumberFormat="1" applyFont="1" applyFill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9" xfId="0" applyNumberFormat="1" applyFont="1" applyFill="1" applyBorder="1" applyAlignment="1">
      <alignment/>
    </xf>
    <xf numFmtId="0" fontId="5" fillId="6" borderId="4" xfId="0" applyNumberFormat="1" applyFont="1" applyFill="1" applyBorder="1" applyAlignment="1">
      <alignment horizontal="right"/>
    </xf>
    <xf numFmtId="0" fontId="5" fillId="6" borderId="9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4" fillId="6" borderId="7" xfId="0" applyNumberFormat="1" applyFont="1" applyFill="1" applyBorder="1" applyAlignment="1">
      <alignment horizontal="center"/>
    </xf>
    <xf numFmtId="0" fontId="4" fillId="6" borderId="7" xfId="0" applyNumberFormat="1" applyFont="1" applyFill="1" applyBorder="1" applyAlignment="1">
      <alignment/>
    </xf>
    <xf numFmtId="0" fontId="4" fillId="6" borderId="7" xfId="0" applyNumberFormat="1" applyFont="1" applyFill="1" applyBorder="1" applyAlignment="1">
      <alignment horizontal="left"/>
    </xf>
    <xf numFmtId="0" fontId="17" fillId="6" borderId="7" xfId="0" applyNumberFormat="1" applyFont="1" applyFill="1" applyBorder="1" applyAlignment="1">
      <alignment horizontal="right"/>
    </xf>
    <xf numFmtId="0" fontId="4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17" fillId="4" borderId="7" xfId="0" applyNumberFormat="1" applyFont="1" applyFill="1" applyBorder="1" applyAlignment="1">
      <alignment horizontal="center"/>
    </xf>
    <xf numFmtId="0" fontId="4" fillId="4" borderId="7" xfId="0" applyNumberFormat="1" applyFont="1" applyFill="1" applyBorder="1" applyAlignment="1">
      <alignment horizontal="center"/>
    </xf>
    <xf numFmtId="0" fontId="17" fillId="4" borderId="7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/>
    </xf>
    <xf numFmtId="49" fontId="6" fillId="2" borderId="5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left" indent="1"/>
    </xf>
    <xf numFmtId="49" fontId="5" fillId="2" borderId="8" xfId="0" applyNumberFormat="1" applyFont="1" applyFill="1" applyBorder="1" applyAlignment="1">
      <alignment horizontal="right" indent="1"/>
    </xf>
    <xf numFmtId="49" fontId="5" fillId="2" borderId="11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right"/>
    </xf>
    <xf numFmtId="49" fontId="5" fillId="2" borderId="9" xfId="0" applyNumberFormat="1" applyFont="1" applyFill="1" applyBorder="1" applyAlignment="1">
      <alignment/>
    </xf>
    <xf numFmtId="49" fontId="6" fillId="2" borderId="14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left" indent="1"/>
    </xf>
    <xf numFmtId="49" fontId="4" fillId="2" borderId="11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horizontal="right"/>
    </xf>
    <xf numFmtId="49" fontId="2" fillId="6" borderId="0" xfId="0" applyNumberFormat="1" applyFont="1" applyFill="1" applyBorder="1" applyAlignment="1" quotePrefix="1">
      <alignment horizontal="center"/>
    </xf>
    <xf numFmtId="49" fontId="0" fillId="6" borderId="2" xfId="0" applyNumberFormat="1" applyFill="1" applyBorder="1" applyAlignment="1">
      <alignment horizontal="right"/>
    </xf>
    <xf numFmtId="49" fontId="2" fillId="6" borderId="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6" fillId="0" borderId="9" xfId="0" applyFont="1" applyBorder="1" applyAlignment="1">
      <alignment/>
    </xf>
    <xf numFmtId="49" fontId="1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3" fillId="6" borderId="7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49" fontId="6" fillId="6" borderId="14" xfId="0" applyNumberFormat="1" applyFont="1" applyFill="1" applyBorder="1" applyAlignment="1">
      <alignment horizontal="right"/>
    </xf>
    <xf numFmtId="0" fontId="5" fillId="6" borderId="9" xfId="0" applyNumberFormat="1" applyFont="1" applyFill="1" applyBorder="1" applyAlignment="1">
      <alignment horizontal="right"/>
    </xf>
    <xf numFmtId="49" fontId="6" fillId="6" borderId="9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/>
    </xf>
    <xf numFmtId="49" fontId="6" fillId="6" borderId="1" xfId="0" applyNumberFormat="1" applyFont="1" applyFill="1" applyBorder="1" applyAlignment="1">
      <alignment horizontal="right"/>
    </xf>
    <xf numFmtId="0" fontId="5" fillId="6" borderId="2" xfId="0" applyNumberFormat="1" applyFont="1" applyFill="1" applyBorder="1" applyAlignment="1">
      <alignment horizontal="right"/>
    </xf>
    <xf numFmtId="49" fontId="6" fillId="6" borderId="2" xfId="0" applyNumberFormat="1" applyFont="1" applyFill="1" applyBorder="1" applyAlignment="1">
      <alignment horizontal="center"/>
    </xf>
    <xf numFmtId="49" fontId="6" fillId="6" borderId="2" xfId="0" applyNumberFormat="1" applyFont="1" applyFill="1" applyBorder="1" applyAlignment="1">
      <alignment/>
    </xf>
    <xf numFmtId="0" fontId="6" fillId="6" borderId="0" xfId="0" applyFont="1" applyFill="1" applyAlignment="1">
      <alignment/>
    </xf>
    <xf numFmtId="0" fontId="6" fillId="6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3" fillId="2" borderId="3" xfId="0" applyNumberFormat="1" applyFont="1" applyFill="1" applyBorder="1" applyAlignment="1">
      <alignment horizontal="center"/>
    </xf>
    <xf numFmtId="49" fontId="21" fillId="6" borderId="4" xfId="0" applyNumberFormat="1" applyFont="1" applyFill="1" applyBorder="1" applyAlignment="1">
      <alignment horizontal="center"/>
    </xf>
    <xf numFmtId="49" fontId="21" fillId="6" borderId="9" xfId="0" applyNumberFormat="1" applyFont="1" applyFill="1" applyBorder="1" applyAlignment="1">
      <alignment horizontal="center"/>
    </xf>
    <xf numFmtId="49" fontId="22" fillId="6" borderId="0" xfId="0" applyNumberFormat="1" applyFont="1" applyFill="1" applyAlignment="1">
      <alignment/>
    </xf>
    <xf numFmtId="49" fontId="23" fillId="6" borderId="0" xfId="0" applyNumberFormat="1" applyFont="1" applyFill="1" applyAlignment="1">
      <alignment/>
    </xf>
    <xf numFmtId="0" fontId="24" fillId="6" borderId="0" xfId="0" applyFont="1" applyFill="1" applyAlignment="1">
      <alignment horizontal="right"/>
    </xf>
    <xf numFmtId="0" fontId="16" fillId="4" borderId="0" xfId="0" applyFont="1" applyFill="1" applyAlignment="1" quotePrefix="1">
      <alignment horizontal="center"/>
    </xf>
    <xf numFmtId="0" fontId="24" fillId="6" borderId="0" xfId="0" applyFont="1" applyFill="1" applyAlignment="1" quotePrefix="1">
      <alignment horizontal="center"/>
    </xf>
    <xf numFmtId="0" fontId="24" fillId="0" borderId="0" xfId="0" applyFont="1" applyAlignment="1">
      <alignment horizontal="right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6" xfId="0" applyNumberFormat="1" applyFon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49" fontId="0" fillId="6" borderId="9" xfId="0" applyNumberFormat="1" applyFill="1" applyBorder="1" applyAlignment="1">
      <alignment/>
    </xf>
    <xf numFmtId="49" fontId="0" fillId="6" borderId="9" xfId="0" applyNumberFormat="1" applyFill="1" applyBorder="1" applyAlignment="1">
      <alignment horizontal="right"/>
    </xf>
    <xf numFmtId="49" fontId="2" fillId="6" borderId="10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25" fillId="6" borderId="7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49" fontId="1" fillId="6" borderId="0" xfId="0" applyNumberFormat="1" applyFont="1" applyFill="1" applyAlignment="1">
      <alignment horizontal="center"/>
    </xf>
    <xf numFmtId="49" fontId="9" fillId="6" borderId="0" xfId="0" applyNumberFormat="1" applyFont="1" applyFill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0" borderId="9" xfId="0" applyFont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24" fillId="6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2" fillId="6" borderId="0" xfId="0" applyNumberFormat="1" applyFont="1" applyFill="1" applyBorder="1" applyAlignment="1" quotePrefix="1">
      <alignment horizontal="right"/>
    </xf>
    <xf numFmtId="0" fontId="2" fillId="6" borderId="0" xfId="0" applyNumberFormat="1" applyFont="1" applyFill="1" applyBorder="1" applyAlignment="1">
      <alignment horizontal="right"/>
    </xf>
    <xf numFmtId="0" fontId="5" fillId="6" borderId="10" xfId="0" applyNumberFormat="1" applyFont="1" applyFill="1" applyBorder="1" applyAlignment="1">
      <alignment horizontal="right"/>
    </xf>
    <xf numFmtId="0" fontId="26" fillId="6" borderId="10" xfId="0" applyNumberFormat="1" applyFont="1" applyFill="1" applyBorder="1" applyAlignment="1">
      <alignment horizontal="right"/>
    </xf>
    <xf numFmtId="0" fontId="6" fillId="6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365"/>
  <sheetViews>
    <sheetView workbookViewId="0" topLeftCell="A1">
      <selection activeCell="H10" activeCellId="1" sqref="B10:E10 H10"/>
    </sheetView>
  </sheetViews>
  <sheetFormatPr defaultColWidth="9.140625" defaultRowHeight="12.75"/>
  <cols>
    <col min="1" max="1" width="5.28125" style="40" customWidth="1"/>
    <col min="2" max="2" width="6.00390625" style="157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ht="15">
      <c r="F1" s="66" t="s">
        <v>1540</v>
      </c>
    </row>
    <row r="2" spans="2:9" ht="15.75">
      <c r="B2" s="158"/>
      <c r="C2" s="3"/>
      <c r="F2" s="1" t="s">
        <v>2243</v>
      </c>
      <c r="H2" s="140" t="s">
        <v>1547</v>
      </c>
      <c r="I2" s="139" t="s">
        <v>2406</v>
      </c>
    </row>
    <row r="3" spans="2:9" ht="15">
      <c r="B3" s="158"/>
      <c r="C3" s="3"/>
      <c r="F3" s="115" t="s">
        <v>2244</v>
      </c>
      <c r="H3" s="140" t="s">
        <v>1539</v>
      </c>
      <c r="I3" s="139" t="s">
        <v>2405</v>
      </c>
    </row>
    <row r="4" spans="2:9" ht="15">
      <c r="B4" s="158"/>
      <c r="C4" s="3"/>
      <c r="F4" s="66" t="s">
        <v>1550</v>
      </c>
      <c r="H4" s="140" t="s">
        <v>1544</v>
      </c>
      <c r="I4" s="139" t="s">
        <v>1553</v>
      </c>
    </row>
    <row r="5" spans="3:9" ht="15" customHeight="1">
      <c r="C5" s="3"/>
      <c r="H5" s="140" t="s">
        <v>1545</v>
      </c>
      <c r="I5" s="139" t="s">
        <v>1554</v>
      </c>
    </row>
    <row r="6" spans="2:9" ht="15.75" customHeight="1">
      <c r="B6" s="159" t="s">
        <v>1489</v>
      </c>
      <c r="C6" s="3"/>
      <c r="I6" s="4"/>
    </row>
    <row r="7" spans="2:9" ht="12.75">
      <c r="B7" s="160" t="s">
        <v>1490</v>
      </c>
      <c r="C7" s="7" t="s">
        <v>1491</v>
      </c>
      <c r="D7" s="8" t="s">
        <v>1492</v>
      </c>
      <c r="E7" s="9" t="s">
        <v>1493</v>
      </c>
      <c r="F7" s="7" t="s">
        <v>1494</v>
      </c>
      <c r="G7" s="8" t="s">
        <v>1495</v>
      </c>
      <c r="H7" s="8" t="s">
        <v>1496</v>
      </c>
      <c r="I7" s="10" t="s">
        <v>1497</v>
      </c>
    </row>
    <row r="8" spans="1:9" ht="15" customHeight="1">
      <c r="A8" s="142" t="s">
        <v>1565</v>
      </c>
      <c r="B8" s="174">
        <v>1</v>
      </c>
      <c r="C8" s="111" t="s">
        <v>1535</v>
      </c>
      <c r="D8" s="112" t="s">
        <v>1479</v>
      </c>
      <c r="E8" s="112" t="s">
        <v>1480</v>
      </c>
      <c r="F8" s="111" t="s">
        <v>1523</v>
      </c>
      <c r="G8" s="112" t="s">
        <v>1485</v>
      </c>
      <c r="H8" s="112" t="s">
        <v>1543</v>
      </c>
      <c r="I8" s="101" t="s">
        <v>1566</v>
      </c>
    </row>
    <row r="9" spans="1:9" ht="15" customHeight="1">
      <c r="A9" s="142" t="s">
        <v>1567</v>
      </c>
      <c r="B9" s="174">
        <v>2</v>
      </c>
      <c r="C9" s="111" t="s">
        <v>1535</v>
      </c>
      <c r="D9" s="112" t="s">
        <v>1533</v>
      </c>
      <c r="E9" s="112" t="s">
        <v>1568</v>
      </c>
      <c r="F9" s="111" t="s">
        <v>1523</v>
      </c>
      <c r="G9" s="112" t="s">
        <v>1485</v>
      </c>
      <c r="H9" s="112" t="s">
        <v>1543</v>
      </c>
      <c r="I9" s="101" t="s">
        <v>1569</v>
      </c>
    </row>
    <row r="10" spans="1:9" ht="15" customHeight="1">
      <c r="A10" s="142" t="s">
        <v>1570</v>
      </c>
      <c r="B10" s="174">
        <v>3</v>
      </c>
      <c r="C10" s="111" t="s">
        <v>1534</v>
      </c>
      <c r="D10" s="112" t="s">
        <v>1571</v>
      </c>
      <c r="E10" s="112" t="s">
        <v>1572</v>
      </c>
      <c r="F10" s="111" t="s">
        <v>1523</v>
      </c>
      <c r="G10" s="112" t="s">
        <v>1573</v>
      </c>
      <c r="H10" s="112" t="s">
        <v>1574</v>
      </c>
      <c r="I10" s="101" t="s">
        <v>1575</v>
      </c>
    </row>
    <row r="11" spans="1:9" ht="15" customHeight="1">
      <c r="A11" s="142" t="s">
        <v>1576</v>
      </c>
      <c r="B11" s="174">
        <v>4</v>
      </c>
      <c r="C11" s="111" t="s">
        <v>1534</v>
      </c>
      <c r="D11" s="112" t="s">
        <v>1577</v>
      </c>
      <c r="E11" s="112" t="s">
        <v>1578</v>
      </c>
      <c r="F11" s="111" t="s">
        <v>1552</v>
      </c>
      <c r="G11" s="112" t="s">
        <v>1585</v>
      </c>
      <c r="H11" s="112" t="s">
        <v>1580</v>
      </c>
      <c r="I11" s="101" t="s">
        <v>1581</v>
      </c>
    </row>
    <row r="12" spans="1:9" ht="15" customHeight="1">
      <c r="A12" s="142" t="s">
        <v>1582</v>
      </c>
      <c r="B12" s="174">
        <v>5</v>
      </c>
      <c r="C12" s="111" t="s">
        <v>1534</v>
      </c>
      <c r="D12" s="112" t="s">
        <v>1583</v>
      </c>
      <c r="E12" s="112" t="s">
        <v>1584</v>
      </c>
      <c r="F12" s="111" t="s">
        <v>1523</v>
      </c>
      <c r="G12" s="112" t="s">
        <v>1585</v>
      </c>
      <c r="H12" s="112" t="s">
        <v>1574</v>
      </c>
      <c r="I12" s="101" t="s">
        <v>1586</v>
      </c>
    </row>
    <row r="13" spans="1:9" ht="15" customHeight="1">
      <c r="A13" s="142" t="s">
        <v>1587</v>
      </c>
      <c r="B13" s="174">
        <v>6</v>
      </c>
      <c r="C13" s="111" t="s">
        <v>1534</v>
      </c>
      <c r="D13" s="112" t="s">
        <v>1588</v>
      </c>
      <c r="E13" s="112" t="s">
        <v>1589</v>
      </c>
      <c r="F13" s="111" t="s">
        <v>1551</v>
      </c>
      <c r="G13" s="112" t="s">
        <v>1590</v>
      </c>
      <c r="H13" s="112" t="s">
        <v>1580</v>
      </c>
      <c r="I13" s="101" t="s">
        <v>1591</v>
      </c>
    </row>
    <row r="14" spans="1:9" ht="15" customHeight="1">
      <c r="A14" s="142" t="s">
        <v>1592</v>
      </c>
      <c r="B14" s="174">
        <v>7</v>
      </c>
      <c r="C14" s="111" t="s">
        <v>1534</v>
      </c>
      <c r="D14" s="112" t="s">
        <v>1593</v>
      </c>
      <c r="E14" s="112" t="s">
        <v>1594</v>
      </c>
      <c r="F14" s="111" t="s">
        <v>1523</v>
      </c>
      <c r="G14" s="112" t="s">
        <v>1485</v>
      </c>
      <c r="H14" s="112" t="s">
        <v>1532</v>
      </c>
      <c r="I14" s="101" t="s">
        <v>1595</v>
      </c>
    </row>
    <row r="15" spans="1:9" ht="15" customHeight="1">
      <c r="A15" s="142" t="s">
        <v>1596</v>
      </c>
      <c r="B15" s="174">
        <v>8</v>
      </c>
      <c r="C15" s="111" t="s">
        <v>1534</v>
      </c>
      <c r="D15" s="112" t="s">
        <v>1597</v>
      </c>
      <c r="E15" s="112" t="s">
        <v>1598</v>
      </c>
      <c r="F15" s="111" t="s">
        <v>1552</v>
      </c>
      <c r="G15" s="112" t="s">
        <v>1598</v>
      </c>
      <c r="H15" s="112" t="s">
        <v>1599</v>
      </c>
      <c r="I15" s="101" t="s">
        <v>1600</v>
      </c>
    </row>
    <row r="16" spans="1:9" ht="15" customHeight="1">
      <c r="A16" s="142" t="s">
        <v>1601</v>
      </c>
      <c r="B16" s="174">
        <v>10</v>
      </c>
      <c r="C16" s="111" t="s">
        <v>1534</v>
      </c>
      <c r="D16" s="112" t="s">
        <v>1604</v>
      </c>
      <c r="E16" s="112" t="s">
        <v>1605</v>
      </c>
      <c r="F16" s="111" t="s">
        <v>1523</v>
      </c>
      <c r="G16" s="112" t="s">
        <v>1606</v>
      </c>
      <c r="H16" s="112" t="s">
        <v>1574</v>
      </c>
      <c r="I16" s="101" t="s">
        <v>1602</v>
      </c>
    </row>
    <row r="17" spans="1:9" ht="15" customHeight="1">
      <c r="A17" s="142" t="s">
        <v>1603</v>
      </c>
      <c r="B17" s="174">
        <v>11</v>
      </c>
      <c r="C17" s="111" t="s">
        <v>1534</v>
      </c>
      <c r="D17" s="112" t="s">
        <v>1609</v>
      </c>
      <c r="E17" s="112" t="s">
        <v>1610</v>
      </c>
      <c r="F17" s="111" t="s">
        <v>1523</v>
      </c>
      <c r="G17" s="112" t="s">
        <v>1606</v>
      </c>
      <c r="H17" s="112" t="s">
        <v>1580</v>
      </c>
      <c r="I17" s="101" t="s">
        <v>1607</v>
      </c>
    </row>
    <row r="18" spans="1:9" ht="15" customHeight="1">
      <c r="A18" s="142" t="s">
        <v>1608</v>
      </c>
      <c r="B18" s="174">
        <v>12</v>
      </c>
      <c r="C18" s="111" t="s">
        <v>1534</v>
      </c>
      <c r="D18" s="112" t="s">
        <v>1613</v>
      </c>
      <c r="E18" s="112" t="s">
        <v>1614</v>
      </c>
      <c r="F18" s="111" t="s">
        <v>1529</v>
      </c>
      <c r="G18" s="112" t="s">
        <v>1579</v>
      </c>
      <c r="H18" s="112" t="s">
        <v>1574</v>
      </c>
      <c r="I18" s="101" t="s">
        <v>1611</v>
      </c>
    </row>
    <row r="19" spans="1:9" ht="15" customHeight="1">
      <c r="A19" s="142" t="s">
        <v>1612</v>
      </c>
      <c r="B19" s="174">
        <v>14</v>
      </c>
      <c r="C19" s="111" t="s">
        <v>1534</v>
      </c>
      <c r="D19" s="112" t="s">
        <v>1617</v>
      </c>
      <c r="E19" s="112" t="s">
        <v>1618</v>
      </c>
      <c r="F19" s="111" t="s">
        <v>1619</v>
      </c>
      <c r="G19" s="112" t="s">
        <v>1620</v>
      </c>
      <c r="H19" s="112" t="s">
        <v>1574</v>
      </c>
      <c r="I19" s="101" t="s">
        <v>1615</v>
      </c>
    </row>
    <row r="20" spans="1:9" ht="15" customHeight="1">
      <c r="A20" s="142" t="s">
        <v>1616</v>
      </c>
      <c r="B20" s="174">
        <v>158</v>
      </c>
      <c r="C20" s="111" t="s">
        <v>1534</v>
      </c>
      <c r="D20" s="112" t="s">
        <v>2234</v>
      </c>
      <c r="E20" s="112" t="s">
        <v>2235</v>
      </c>
      <c r="F20" s="111" t="s">
        <v>1530</v>
      </c>
      <c r="G20" s="112" t="s">
        <v>2234</v>
      </c>
      <c r="H20" s="112" t="s">
        <v>1574</v>
      </c>
      <c r="I20" s="101" t="s">
        <v>1621</v>
      </c>
    </row>
    <row r="21" spans="1:9" ht="15" customHeight="1">
      <c r="A21" s="142" t="s">
        <v>1622</v>
      </c>
      <c r="B21" s="174">
        <v>73</v>
      </c>
      <c r="C21" s="111" t="s">
        <v>1534</v>
      </c>
      <c r="D21" s="112" t="s">
        <v>1880</v>
      </c>
      <c r="E21" s="112" t="s">
        <v>1881</v>
      </c>
      <c r="F21" s="111" t="s">
        <v>1551</v>
      </c>
      <c r="G21" s="112" t="s">
        <v>1882</v>
      </c>
      <c r="H21" s="112" t="s">
        <v>1580</v>
      </c>
      <c r="I21" s="101" t="s">
        <v>1626</v>
      </c>
    </row>
    <row r="22" spans="1:9" ht="15" customHeight="1">
      <c r="A22" s="142" t="s">
        <v>1627</v>
      </c>
      <c r="B22" s="174">
        <v>15</v>
      </c>
      <c r="C22" s="111" t="s">
        <v>1537</v>
      </c>
      <c r="D22" s="112" t="s">
        <v>1623</v>
      </c>
      <c r="E22" s="112" t="s">
        <v>1624</v>
      </c>
      <c r="F22" s="111" t="s">
        <v>1523</v>
      </c>
      <c r="G22" s="112" t="s">
        <v>1585</v>
      </c>
      <c r="H22" s="112" t="s">
        <v>1625</v>
      </c>
      <c r="I22" s="101" t="s">
        <v>1631</v>
      </c>
    </row>
    <row r="23" spans="1:9" ht="15" customHeight="1">
      <c r="A23" s="142" t="s">
        <v>1632</v>
      </c>
      <c r="B23" s="174">
        <v>16</v>
      </c>
      <c r="C23" s="111" t="s">
        <v>1534</v>
      </c>
      <c r="D23" s="112" t="s">
        <v>1628</v>
      </c>
      <c r="E23" s="112" t="s">
        <v>1629</v>
      </c>
      <c r="F23" s="111" t="s">
        <v>1523</v>
      </c>
      <c r="G23" s="112" t="s">
        <v>1630</v>
      </c>
      <c r="H23" s="112" t="s">
        <v>1532</v>
      </c>
      <c r="I23" s="101" t="s">
        <v>1636</v>
      </c>
    </row>
    <row r="24" spans="1:9" ht="15" customHeight="1">
      <c r="A24" s="142" t="s">
        <v>1637</v>
      </c>
      <c r="B24" s="174">
        <v>17</v>
      </c>
      <c r="C24" s="111" t="s">
        <v>1534</v>
      </c>
      <c r="D24" s="112" t="s">
        <v>1633</v>
      </c>
      <c r="E24" s="112" t="s">
        <v>1634</v>
      </c>
      <c r="F24" s="111" t="s">
        <v>1551</v>
      </c>
      <c r="G24" s="112" t="s">
        <v>1635</v>
      </c>
      <c r="H24" s="112" t="s">
        <v>1574</v>
      </c>
      <c r="I24" s="101" t="s">
        <v>1640</v>
      </c>
    </row>
    <row r="25" spans="1:9" ht="15" customHeight="1">
      <c r="A25" s="142" t="s">
        <v>1641</v>
      </c>
      <c r="B25" s="174">
        <v>18</v>
      </c>
      <c r="C25" s="111" t="s">
        <v>1534</v>
      </c>
      <c r="D25" s="112" t="s">
        <v>1638</v>
      </c>
      <c r="E25" s="112" t="s">
        <v>1639</v>
      </c>
      <c r="F25" s="111" t="s">
        <v>1530</v>
      </c>
      <c r="G25" s="112" t="s">
        <v>1638</v>
      </c>
      <c r="H25" s="112" t="s">
        <v>1532</v>
      </c>
      <c r="I25" s="101" t="s">
        <v>1646</v>
      </c>
    </row>
    <row r="26" spans="1:9" ht="15" customHeight="1">
      <c r="A26" s="142" t="s">
        <v>1647</v>
      </c>
      <c r="B26" s="174">
        <v>19</v>
      </c>
      <c r="C26" s="111" t="s">
        <v>1534</v>
      </c>
      <c r="D26" s="112" t="s">
        <v>1642</v>
      </c>
      <c r="E26" s="112" t="s">
        <v>1643</v>
      </c>
      <c r="F26" s="111" t="s">
        <v>1644</v>
      </c>
      <c r="G26" s="112" t="s">
        <v>1645</v>
      </c>
      <c r="H26" s="112" t="s">
        <v>1532</v>
      </c>
      <c r="I26" s="101" t="s">
        <v>1651</v>
      </c>
    </row>
    <row r="27" spans="1:9" ht="15" customHeight="1">
      <c r="A27" s="142" t="s">
        <v>1652</v>
      </c>
      <c r="B27" s="174">
        <v>20</v>
      </c>
      <c r="C27" s="111" t="s">
        <v>1534</v>
      </c>
      <c r="D27" s="112" t="s">
        <v>1648</v>
      </c>
      <c r="E27" s="112" t="s">
        <v>1649</v>
      </c>
      <c r="F27" s="111" t="s">
        <v>1619</v>
      </c>
      <c r="G27" s="112" t="s">
        <v>1650</v>
      </c>
      <c r="H27" s="112" t="s">
        <v>1574</v>
      </c>
      <c r="I27" s="101" t="s">
        <v>1657</v>
      </c>
    </row>
    <row r="28" spans="1:9" ht="15" customHeight="1">
      <c r="A28" s="142" t="s">
        <v>1658</v>
      </c>
      <c r="B28" s="174">
        <v>21</v>
      </c>
      <c r="C28" s="111" t="s">
        <v>1537</v>
      </c>
      <c r="D28" s="112" t="s">
        <v>1653</v>
      </c>
      <c r="E28" s="112" t="s">
        <v>1654</v>
      </c>
      <c r="F28" s="111" t="s">
        <v>1655</v>
      </c>
      <c r="G28" s="112" t="s">
        <v>1656</v>
      </c>
      <c r="H28" s="112" t="s">
        <v>2245</v>
      </c>
      <c r="I28" s="101" t="s">
        <v>1662</v>
      </c>
    </row>
    <row r="29" spans="1:9" ht="15" customHeight="1">
      <c r="A29" s="142" t="s">
        <v>1663</v>
      </c>
      <c r="B29" s="174">
        <v>22</v>
      </c>
      <c r="C29" s="111" t="s">
        <v>1534</v>
      </c>
      <c r="D29" s="112" t="s">
        <v>1659</v>
      </c>
      <c r="E29" s="112" t="s">
        <v>1660</v>
      </c>
      <c r="F29" s="111" t="s">
        <v>1530</v>
      </c>
      <c r="G29" s="112" t="s">
        <v>1661</v>
      </c>
      <c r="H29" s="112" t="s">
        <v>1574</v>
      </c>
      <c r="I29" s="101" t="s">
        <v>1667</v>
      </c>
    </row>
    <row r="30" spans="1:9" ht="15" customHeight="1">
      <c r="A30" s="142" t="s">
        <v>1668</v>
      </c>
      <c r="B30" s="174">
        <v>23</v>
      </c>
      <c r="C30" s="111" t="s">
        <v>1534</v>
      </c>
      <c r="D30" s="112" t="s">
        <v>1664</v>
      </c>
      <c r="E30" s="112" t="s">
        <v>1665</v>
      </c>
      <c r="F30" s="111" t="s">
        <v>2404</v>
      </c>
      <c r="G30" s="112" t="s">
        <v>1666</v>
      </c>
      <c r="H30" s="112" t="s">
        <v>1574</v>
      </c>
      <c r="I30" s="101" t="s">
        <v>1671</v>
      </c>
    </row>
    <row r="31" spans="1:9" ht="15" customHeight="1">
      <c r="A31" s="142" t="s">
        <v>1672</v>
      </c>
      <c r="B31" s="174">
        <v>24</v>
      </c>
      <c r="C31" s="111" t="s">
        <v>1537</v>
      </c>
      <c r="D31" s="112" t="s">
        <v>1669</v>
      </c>
      <c r="E31" s="112" t="s">
        <v>1670</v>
      </c>
      <c r="F31" s="111" t="s">
        <v>1530</v>
      </c>
      <c r="G31" s="112" t="s">
        <v>1670</v>
      </c>
      <c r="H31" s="112" t="s">
        <v>1797</v>
      </c>
      <c r="I31" s="101" t="s">
        <v>1677</v>
      </c>
    </row>
    <row r="32" spans="1:9" ht="15" customHeight="1">
      <c r="A32" s="142" t="s">
        <v>1678</v>
      </c>
      <c r="B32" s="174">
        <v>25</v>
      </c>
      <c r="C32" s="111" t="s">
        <v>1534</v>
      </c>
      <c r="D32" s="112" t="s">
        <v>1673</v>
      </c>
      <c r="E32" s="112" t="s">
        <v>1674</v>
      </c>
      <c r="F32" s="111" t="s">
        <v>1675</v>
      </c>
      <c r="G32" s="112" t="s">
        <v>1676</v>
      </c>
      <c r="H32" s="112" t="s">
        <v>1580</v>
      </c>
      <c r="I32" s="101" t="s">
        <v>1683</v>
      </c>
    </row>
    <row r="33" spans="1:9" ht="15" customHeight="1">
      <c r="A33" s="142" t="s">
        <v>1684</v>
      </c>
      <c r="B33" s="174">
        <v>26</v>
      </c>
      <c r="C33" s="111" t="s">
        <v>1534</v>
      </c>
      <c r="D33" s="112" t="s">
        <v>1679</v>
      </c>
      <c r="E33" s="112" t="s">
        <v>1680</v>
      </c>
      <c r="F33" s="111" t="s">
        <v>1529</v>
      </c>
      <c r="G33" s="112" t="s">
        <v>1681</v>
      </c>
      <c r="H33" s="112" t="s">
        <v>1682</v>
      </c>
      <c r="I33" s="101" t="s">
        <v>1689</v>
      </c>
    </row>
    <row r="34" spans="1:9" ht="15" customHeight="1">
      <c r="A34" s="142" t="s">
        <v>1690</v>
      </c>
      <c r="B34" s="174">
        <v>46</v>
      </c>
      <c r="C34" s="111" t="s">
        <v>1537</v>
      </c>
      <c r="D34" s="112" t="s">
        <v>1768</v>
      </c>
      <c r="E34" s="112" t="s">
        <v>1769</v>
      </c>
      <c r="F34" s="111" t="s">
        <v>1552</v>
      </c>
      <c r="G34" s="112" t="s">
        <v>1769</v>
      </c>
      <c r="H34" s="112" t="s">
        <v>1574</v>
      </c>
      <c r="I34" s="101" t="s">
        <v>1695</v>
      </c>
    </row>
    <row r="35" spans="1:9" ht="15" customHeight="1">
      <c r="A35" s="142" t="s">
        <v>1696</v>
      </c>
      <c r="B35" s="174">
        <v>27</v>
      </c>
      <c r="C35" s="111" t="s">
        <v>1536</v>
      </c>
      <c r="D35" s="112" t="s">
        <v>1685</v>
      </c>
      <c r="E35" s="112" t="s">
        <v>1686</v>
      </c>
      <c r="F35" s="111" t="s">
        <v>1523</v>
      </c>
      <c r="G35" s="112" t="s">
        <v>1687</v>
      </c>
      <c r="H35" s="112" t="s">
        <v>1688</v>
      </c>
      <c r="I35" s="101" t="s">
        <v>1700</v>
      </c>
    </row>
    <row r="36" spans="1:9" ht="15" customHeight="1">
      <c r="A36" s="142" t="s">
        <v>1701</v>
      </c>
      <c r="B36" s="174">
        <v>28</v>
      </c>
      <c r="C36" s="111" t="s">
        <v>1536</v>
      </c>
      <c r="D36" s="112" t="s">
        <v>1691</v>
      </c>
      <c r="E36" s="112" t="s">
        <v>1692</v>
      </c>
      <c r="F36" s="111" t="s">
        <v>1523</v>
      </c>
      <c r="G36" s="112" t="s">
        <v>1693</v>
      </c>
      <c r="H36" s="112" t="s">
        <v>1694</v>
      </c>
      <c r="I36" s="101" t="s">
        <v>1704</v>
      </c>
    </row>
    <row r="37" spans="1:9" ht="15" customHeight="1">
      <c r="A37" s="142" t="s">
        <v>1705</v>
      </c>
      <c r="B37" s="174">
        <v>30</v>
      </c>
      <c r="C37" s="111" t="s">
        <v>1519</v>
      </c>
      <c r="D37" s="112" t="s">
        <v>1697</v>
      </c>
      <c r="E37" s="112" t="s">
        <v>1698</v>
      </c>
      <c r="F37" s="111" t="s">
        <v>1523</v>
      </c>
      <c r="G37" s="112" t="s">
        <v>1699</v>
      </c>
      <c r="H37" s="112" t="s">
        <v>1688</v>
      </c>
      <c r="I37" s="101" t="s">
        <v>1709</v>
      </c>
    </row>
    <row r="38" spans="1:9" ht="15" customHeight="1">
      <c r="A38" s="142" t="s">
        <v>1710</v>
      </c>
      <c r="B38" s="174">
        <v>31</v>
      </c>
      <c r="C38" s="111" t="s">
        <v>1536</v>
      </c>
      <c r="D38" s="112" t="s">
        <v>1702</v>
      </c>
      <c r="E38" s="112" t="s">
        <v>1703</v>
      </c>
      <c r="F38" s="111" t="s">
        <v>1530</v>
      </c>
      <c r="G38" s="112" t="s">
        <v>1702</v>
      </c>
      <c r="H38" s="112" t="s">
        <v>1688</v>
      </c>
      <c r="I38" s="101" t="s">
        <v>1713</v>
      </c>
    </row>
    <row r="39" spans="1:9" ht="15" customHeight="1">
      <c r="A39" s="142" t="s">
        <v>1714</v>
      </c>
      <c r="B39" s="174">
        <v>32</v>
      </c>
      <c r="C39" s="111" t="s">
        <v>1519</v>
      </c>
      <c r="D39" s="112" t="s">
        <v>1706</v>
      </c>
      <c r="E39" s="112" t="s">
        <v>1707</v>
      </c>
      <c r="F39" s="111" t="s">
        <v>1523</v>
      </c>
      <c r="G39" s="112" t="s">
        <v>1708</v>
      </c>
      <c r="H39" s="112" t="s">
        <v>1688</v>
      </c>
      <c r="I39" s="101" t="s">
        <v>1718</v>
      </c>
    </row>
    <row r="40" spans="1:9" ht="15" customHeight="1">
      <c r="A40" s="142" t="s">
        <v>1719</v>
      </c>
      <c r="B40" s="174">
        <v>33</v>
      </c>
      <c r="C40" s="111" t="s">
        <v>1521</v>
      </c>
      <c r="D40" s="112" t="s">
        <v>1711</v>
      </c>
      <c r="E40" s="112" t="s">
        <v>1712</v>
      </c>
      <c r="F40" s="111" t="s">
        <v>1530</v>
      </c>
      <c r="G40" s="112" t="s">
        <v>1711</v>
      </c>
      <c r="H40" s="112" t="s">
        <v>1688</v>
      </c>
      <c r="I40" s="101" t="s">
        <v>1723</v>
      </c>
    </row>
    <row r="41" spans="1:9" ht="15" customHeight="1">
      <c r="A41" s="142" t="s">
        <v>1724</v>
      </c>
      <c r="B41" s="174">
        <v>34</v>
      </c>
      <c r="C41" s="111" t="s">
        <v>1538</v>
      </c>
      <c r="D41" s="112" t="s">
        <v>1715</v>
      </c>
      <c r="E41" s="112" t="s">
        <v>1716</v>
      </c>
      <c r="F41" s="111" t="s">
        <v>1523</v>
      </c>
      <c r="G41" s="112" t="s">
        <v>1708</v>
      </c>
      <c r="H41" s="112" t="s">
        <v>1717</v>
      </c>
      <c r="I41" s="101" t="s">
        <v>1727</v>
      </c>
    </row>
    <row r="42" spans="1:9" ht="15" customHeight="1">
      <c r="A42" s="142" t="s">
        <v>1728</v>
      </c>
      <c r="B42" s="174">
        <v>35</v>
      </c>
      <c r="C42" s="111" t="s">
        <v>1538</v>
      </c>
      <c r="D42" s="112" t="s">
        <v>1720</v>
      </c>
      <c r="E42" s="112" t="s">
        <v>1721</v>
      </c>
      <c r="F42" s="111" t="s">
        <v>1523</v>
      </c>
      <c r="G42" s="112" t="s">
        <v>1722</v>
      </c>
      <c r="H42" s="112" t="s">
        <v>1717</v>
      </c>
      <c r="I42" s="101" t="s">
        <v>1733</v>
      </c>
    </row>
    <row r="43" spans="1:9" ht="15" customHeight="1">
      <c r="A43" s="142" t="s">
        <v>1734</v>
      </c>
      <c r="B43" s="174">
        <v>36</v>
      </c>
      <c r="C43" s="111" t="s">
        <v>1538</v>
      </c>
      <c r="D43" s="112" t="s">
        <v>1725</v>
      </c>
      <c r="E43" s="112" t="s">
        <v>1726</v>
      </c>
      <c r="F43" s="111" t="s">
        <v>1530</v>
      </c>
      <c r="G43" s="112" t="s">
        <v>1726</v>
      </c>
      <c r="H43" s="112" t="s">
        <v>1717</v>
      </c>
      <c r="I43" s="101" t="s">
        <v>1738</v>
      </c>
    </row>
    <row r="44" spans="1:9" ht="15" customHeight="1">
      <c r="A44" s="142" t="s">
        <v>1739</v>
      </c>
      <c r="B44" s="174">
        <v>37</v>
      </c>
      <c r="C44" s="111" t="s">
        <v>1538</v>
      </c>
      <c r="D44" s="112" t="s">
        <v>1729</v>
      </c>
      <c r="E44" s="112" t="s">
        <v>1730</v>
      </c>
      <c r="F44" s="111" t="s">
        <v>1551</v>
      </c>
      <c r="G44" s="112" t="s">
        <v>1731</v>
      </c>
      <c r="H44" s="112" t="s">
        <v>1732</v>
      </c>
      <c r="I44" s="101" t="s">
        <v>1744</v>
      </c>
    </row>
    <row r="45" spans="1:9" ht="15" customHeight="1">
      <c r="A45" s="142" t="s">
        <v>1745</v>
      </c>
      <c r="B45" s="174">
        <v>38</v>
      </c>
      <c r="C45" s="111" t="s">
        <v>1521</v>
      </c>
      <c r="D45" s="112" t="s">
        <v>1735</v>
      </c>
      <c r="E45" s="112" t="s">
        <v>1736</v>
      </c>
      <c r="F45" s="111" t="s">
        <v>1523</v>
      </c>
      <c r="G45" s="112" t="s">
        <v>1708</v>
      </c>
      <c r="H45" s="112" t="s">
        <v>1737</v>
      </c>
      <c r="I45" s="101" t="s">
        <v>1749</v>
      </c>
    </row>
    <row r="46" spans="1:9" ht="15" customHeight="1">
      <c r="A46" s="142" t="s">
        <v>1750</v>
      </c>
      <c r="B46" s="174">
        <v>39</v>
      </c>
      <c r="C46" s="111" t="s">
        <v>1521</v>
      </c>
      <c r="D46" s="112" t="s">
        <v>1740</v>
      </c>
      <c r="E46" s="112" t="s">
        <v>1741</v>
      </c>
      <c r="F46" s="111" t="s">
        <v>1530</v>
      </c>
      <c r="G46" s="112" t="s">
        <v>1742</v>
      </c>
      <c r="H46" s="112" t="s">
        <v>1743</v>
      </c>
      <c r="I46" s="101" t="s">
        <v>1754</v>
      </c>
    </row>
    <row r="47" spans="1:9" ht="15" customHeight="1">
      <c r="A47" s="142" t="s">
        <v>1755</v>
      </c>
      <c r="B47" s="174">
        <v>40</v>
      </c>
      <c r="C47" s="111" t="s">
        <v>1521</v>
      </c>
      <c r="D47" s="112" t="s">
        <v>1746</v>
      </c>
      <c r="E47" s="112" t="s">
        <v>1747</v>
      </c>
      <c r="F47" s="111" t="s">
        <v>1530</v>
      </c>
      <c r="G47" s="112" t="s">
        <v>1746</v>
      </c>
      <c r="H47" s="112" t="s">
        <v>1748</v>
      </c>
      <c r="I47" s="101" t="s">
        <v>1758</v>
      </c>
    </row>
    <row r="48" spans="1:9" ht="15" customHeight="1">
      <c r="A48" s="142" t="s">
        <v>1759</v>
      </c>
      <c r="B48" s="174">
        <v>41</v>
      </c>
      <c r="C48" s="111" t="s">
        <v>1521</v>
      </c>
      <c r="D48" s="112" t="s">
        <v>1751</v>
      </c>
      <c r="E48" s="112" t="s">
        <v>1752</v>
      </c>
      <c r="F48" s="111" t="s">
        <v>1523</v>
      </c>
      <c r="G48" s="112" t="s">
        <v>1708</v>
      </c>
      <c r="H48" s="112" t="s">
        <v>1753</v>
      </c>
      <c r="I48" s="101" t="s">
        <v>1762</v>
      </c>
    </row>
    <row r="49" spans="1:9" ht="15" customHeight="1">
      <c r="A49" s="142" t="s">
        <v>1763</v>
      </c>
      <c r="B49" s="174">
        <v>57</v>
      </c>
      <c r="C49" s="111" t="s">
        <v>1519</v>
      </c>
      <c r="D49" s="112" t="s">
        <v>1812</v>
      </c>
      <c r="E49" s="112" t="s">
        <v>1813</v>
      </c>
      <c r="F49" s="111" t="s">
        <v>1523</v>
      </c>
      <c r="G49" s="112" t="s">
        <v>1687</v>
      </c>
      <c r="H49" s="112" t="s">
        <v>1688</v>
      </c>
      <c r="I49" s="101" t="s">
        <v>1766</v>
      </c>
    </row>
    <row r="50" spans="1:9" ht="15" customHeight="1">
      <c r="A50" s="142" t="s">
        <v>1767</v>
      </c>
      <c r="B50" s="174">
        <v>115</v>
      </c>
      <c r="C50" s="111" t="s">
        <v>1521</v>
      </c>
      <c r="D50" s="112" t="s">
        <v>2056</v>
      </c>
      <c r="E50" s="112" t="s">
        <v>2057</v>
      </c>
      <c r="F50" s="111" t="s">
        <v>1552</v>
      </c>
      <c r="G50" s="112" t="s">
        <v>2056</v>
      </c>
      <c r="H50" s="112" t="s">
        <v>1688</v>
      </c>
      <c r="I50" s="101" t="s">
        <v>1770</v>
      </c>
    </row>
    <row r="51" spans="1:9" ht="15" customHeight="1">
      <c r="A51" s="142" t="s">
        <v>1771</v>
      </c>
      <c r="B51" s="174">
        <v>43</v>
      </c>
      <c r="C51" s="111" t="s">
        <v>1534</v>
      </c>
      <c r="D51" s="112" t="s">
        <v>1756</v>
      </c>
      <c r="E51" s="112" t="s">
        <v>1757</v>
      </c>
      <c r="F51" s="111" t="s">
        <v>1619</v>
      </c>
      <c r="G51" s="112" t="s">
        <v>1757</v>
      </c>
      <c r="H51" s="112" t="s">
        <v>1574</v>
      </c>
      <c r="I51" s="101" t="s">
        <v>1774</v>
      </c>
    </row>
    <row r="52" spans="1:9" ht="15" customHeight="1">
      <c r="A52" s="142" t="s">
        <v>1775</v>
      </c>
      <c r="B52" s="174">
        <v>44</v>
      </c>
      <c r="C52" s="111" t="s">
        <v>1535</v>
      </c>
      <c r="D52" s="112" t="s">
        <v>1760</v>
      </c>
      <c r="E52" s="112" t="s">
        <v>1761</v>
      </c>
      <c r="F52" s="111" t="s">
        <v>1523</v>
      </c>
      <c r="G52" s="112" t="s">
        <v>1687</v>
      </c>
      <c r="H52" s="112" t="s">
        <v>1532</v>
      </c>
      <c r="I52" s="101" t="s">
        <v>1778</v>
      </c>
    </row>
    <row r="53" spans="1:9" ht="15" customHeight="1">
      <c r="A53" s="142" t="s">
        <v>1779</v>
      </c>
      <c r="B53" s="174">
        <v>45</v>
      </c>
      <c r="C53" s="111" t="s">
        <v>1534</v>
      </c>
      <c r="D53" s="112" t="s">
        <v>1764</v>
      </c>
      <c r="E53" s="112" t="s">
        <v>1765</v>
      </c>
      <c r="F53" s="111" t="s">
        <v>1529</v>
      </c>
      <c r="G53" s="112" t="s">
        <v>1579</v>
      </c>
      <c r="H53" s="112" t="s">
        <v>1574</v>
      </c>
      <c r="I53" s="101" t="s">
        <v>1782</v>
      </c>
    </row>
    <row r="54" spans="1:9" ht="15" customHeight="1">
      <c r="A54" s="142" t="s">
        <v>1783</v>
      </c>
      <c r="B54" s="174">
        <v>47</v>
      </c>
      <c r="C54" s="111" t="s">
        <v>1537</v>
      </c>
      <c r="D54" s="112" t="s">
        <v>1772</v>
      </c>
      <c r="E54" s="112" t="s">
        <v>1773</v>
      </c>
      <c r="F54" s="111" t="s">
        <v>1523</v>
      </c>
      <c r="G54" s="112" t="s">
        <v>1687</v>
      </c>
      <c r="H54" s="112" t="s">
        <v>1532</v>
      </c>
      <c r="I54" s="101" t="s">
        <v>1787</v>
      </c>
    </row>
    <row r="55" spans="1:9" ht="15" customHeight="1">
      <c r="A55" s="142" t="s">
        <v>1788</v>
      </c>
      <c r="B55" s="174">
        <v>48</v>
      </c>
      <c r="C55" s="111" t="s">
        <v>1537</v>
      </c>
      <c r="D55" s="112" t="s">
        <v>1776</v>
      </c>
      <c r="E55" s="112" t="s">
        <v>1777</v>
      </c>
      <c r="F55" s="111" t="s">
        <v>1530</v>
      </c>
      <c r="G55" s="112" t="s">
        <v>1776</v>
      </c>
      <c r="H55" s="112" t="s">
        <v>1580</v>
      </c>
      <c r="I55" s="101" t="s">
        <v>1793</v>
      </c>
    </row>
    <row r="56" spans="1:9" ht="15" customHeight="1">
      <c r="A56" s="142" t="s">
        <v>1794</v>
      </c>
      <c r="B56" s="174">
        <v>49</v>
      </c>
      <c r="C56" s="111" t="s">
        <v>1534</v>
      </c>
      <c r="D56" s="112" t="s">
        <v>1780</v>
      </c>
      <c r="E56" s="112" t="s">
        <v>1781</v>
      </c>
      <c r="F56" s="111" t="s">
        <v>1529</v>
      </c>
      <c r="G56" s="112" t="s">
        <v>1676</v>
      </c>
      <c r="H56" s="112" t="s">
        <v>1580</v>
      </c>
      <c r="I56" s="101" t="s">
        <v>1798</v>
      </c>
    </row>
    <row r="57" spans="1:9" ht="15" customHeight="1">
      <c r="A57" s="142" t="s">
        <v>1799</v>
      </c>
      <c r="B57" s="174">
        <v>50</v>
      </c>
      <c r="C57" s="111" t="s">
        <v>1537</v>
      </c>
      <c r="D57" s="112" t="s">
        <v>1784</v>
      </c>
      <c r="E57" s="112" t="s">
        <v>1785</v>
      </c>
      <c r="F57" s="111" t="s">
        <v>1551</v>
      </c>
      <c r="G57" s="112" t="s">
        <v>1786</v>
      </c>
      <c r="H57" s="112" t="s">
        <v>1532</v>
      </c>
      <c r="I57" s="101" t="s">
        <v>1802</v>
      </c>
    </row>
    <row r="58" spans="1:9" ht="15" customHeight="1">
      <c r="A58" s="142" t="s">
        <v>1803</v>
      </c>
      <c r="B58" s="174">
        <v>51</v>
      </c>
      <c r="C58" s="111" t="s">
        <v>1537</v>
      </c>
      <c r="D58" s="112" t="s">
        <v>1789</v>
      </c>
      <c r="E58" s="112" t="s">
        <v>1790</v>
      </c>
      <c r="F58" s="111" t="s">
        <v>1529</v>
      </c>
      <c r="G58" s="112" t="s">
        <v>1791</v>
      </c>
      <c r="H58" s="112" t="s">
        <v>1792</v>
      </c>
      <c r="I58" s="101" t="s">
        <v>1807</v>
      </c>
    </row>
    <row r="59" spans="1:9" ht="15" customHeight="1">
      <c r="A59" s="142" t="s">
        <v>1808</v>
      </c>
      <c r="B59" s="174">
        <v>52</v>
      </c>
      <c r="C59" s="111" t="s">
        <v>1537</v>
      </c>
      <c r="D59" s="112" t="s">
        <v>1795</v>
      </c>
      <c r="E59" s="112" t="s">
        <v>1796</v>
      </c>
      <c r="F59" s="111" t="s">
        <v>1523</v>
      </c>
      <c r="G59" s="112" t="s">
        <v>1585</v>
      </c>
      <c r="H59" s="112" t="s">
        <v>1797</v>
      </c>
      <c r="I59" s="101" t="s">
        <v>1810</v>
      </c>
    </row>
    <row r="60" spans="1:9" ht="15" customHeight="1">
      <c r="A60" s="142" t="s">
        <v>1811</v>
      </c>
      <c r="B60" s="174">
        <v>53</v>
      </c>
      <c r="C60" s="111" t="s">
        <v>1537</v>
      </c>
      <c r="D60" s="112" t="s">
        <v>1800</v>
      </c>
      <c r="E60" s="112" t="s">
        <v>1801</v>
      </c>
      <c r="F60" s="111" t="s">
        <v>1529</v>
      </c>
      <c r="G60" s="112" t="s">
        <v>1573</v>
      </c>
      <c r="H60" s="112" t="s">
        <v>2245</v>
      </c>
      <c r="I60" s="101" t="s">
        <v>1814</v>
      </c>
    </row>
    <row r="61" spans="1:9" ht="15" customHeight="1">
      <c r="A61" s="142" t="s">
        <v>1815</v>
      </c>
      <c r="B61" s="174">
        <v>54</v>
      </c>
      <c r="C61" s="111" t="s">
        <v>1534</v>
      </c>
      <c r="D61" s="112" t="s">
        <v>1804</v>
      </c>
      <c r="E61" s="112" t="s">
        <v>1805</v>
      </c>
      <c r="F61" s="111" t="s">
        <v>1530</v>
      </c>
      <c r="G61" s="112" t="s">
        <v>1806</v>
      </c>
      <c r="H61" s="112" t="s">
        <v>1574</v>
      </c>
      <c r="I61" s="101" t="s">
        <v>1819</v>
      </c>
    </row>
    <row r="62" spans="1:9" ht="15" customHeight="1">
      <c r="A62" s="142" t="s">
        <v>1820</v>
      </c>
      <c r="B62" s="174">
        <v>58</v>
      </c>
      <c r="C62" s="111" t="s">
        <v>1519</v>
      </c>
      <c r="D62" s="112" t="s">
        <v>1816</v>
      </c>
      <c r="E62" s="112" t="s">
        <v>1817</v>
      </c>
      <c r="F62" s="111" t="s">
        <v>1552</v>
      </c>
      <c r="G62" s="112" t="s">
        <v>1817</v>
      </c>
      <c r="H62" s="112" t="s">
        <v>1818</v>
      </c>
      <c r="I62" s="101" t="s">
        <v>1823</v>
      </c>
    </row>
    <row r="63" spans="1:9" ht="15" customHeight="1">
      <c r="A63" s="142" t="s">
        <v>1824</v>
      </c>
      <c r="B63" s="174">
        <v>59</v>
      </c>
      <c r="C63" s="111" t="s">
        <v>1519</v>
      </c>
      <c r="D63" s="112" t="s">
        <v>1821</v>
      </c>
      <c r="E63" s="112" t="s">
        <v>1822</v>
      </c>
      <c r="F63" s="111" t="s">
        <v>1523</v>
      </c>
      <c r="G63" s="112" t="s">
        <v>1606</v>
      </c>
      <c r="H63" s="112" t="s">
        <v>1688</v>
      </c>
      <c r="I63" s="101" t="s">
        <v>1827</v>
      </c>
    </row>
    <row r="64" spans="1:9" ht="15" customHeight="1">
      <c r="A64" s="142" t="s">
        <v>1828</v>
      </c>
      <c r="B64" s="174">
        <v>60</v>
      </c>
      <c r="C64" s="111" t="s">
        <v>1536</v>
      </c>
      <c r="D64" s="112" t="s">
        <v>1825</v>
      </c>
      <c r="E64" s="112" t="s">
        <v>1826</v>
      </c>
      <c r="F64" s="111" t="s">
        <v>1523</v>
      </c>
      <c r="G64" s="112" t="s">
        <v>1722</v>
      </c>
      <c r="H64" s="112" t="s">
        <v>1688</v>
      </c>
      <c r="I64" s="101" t="s">
        <v>1832</v>
      </c>
    </row>
    <row r="65" spans="1:9" ht="15" customHeight="1">
      <c r="A65" s="142" t="s">
        <v>1833</v>
      </c>
      <c r="B65" s="174">
        <v>61</v>
      </c>
      <c r="C65" s="111" t="s">
        <v>1546</v>
      </c>
      <c r="D65" s="112" t="s">
        <v>1829</v>
      </c>
      <c r="E65" s="112" t="s">
        <v>1830</v>
      </c>
      <c r="F65" s="111" t="s">
        <v>1523</v>
      </c>
      <c r="G65" s="112" t="s">
        <v>1485</v>
      </c>
      <c r="H65" s="112" t="s">
        <v>1831</v>
      </c>
      <c r="I65" s="101" t="s">
        <v>1836</v>
      </c>
    </row>
    <row r="66" spans="1:9" ht="15" customHeight="1">
      <c r="A66" s="142" t="s">
        <v>1837</v>
      </c>
      <c r="B66" s="174">
        <v>62</v>
      </c>
      <c r="C66" s="111" t="s">
        <v>1536</v>
      </c>
      <c r="D66" s="112" t="s">
        <v>1834</v>
      </c>
      <c r="E66" s="112" t="s">
        <v>1835</v>
      </c>
      <c r="F66" s="111" t="s">
        <v>1523</v>
      </c>
      <c r="G66" s="112" t="s">
        <v>1687</v>
      </c>
      <c r="H66" s="112" t="s">
        <v>1688</v>
      </c>
      <c r="I66" s="101" t="s">
        <v>1843</v>
      </c>
    </row>
    <row r="67" spans="1:9" ht="15" customHeight="1">
      <c r="A67" s="142" t="s">
        <v>1844</v>
      </c>
      <c r="B67" s="174">
        <v>63</v>
      </c>
      <c r="C67" s="111" t="s">
        <v>1536</v>
      </c>
      <c r="D67" s="112" t="s">
        <v>1838</v>
      </c>
      <c r="E67" s="112" t="s">
        <v>1839</v>
      </c>
      <c r="F67" s="111" t="s">
        <v>1840</v>
      </c>
      <c r="G67" s="112" t="s">
        <v>1841</v>
      </c>
      <c r="H67" s="112" t="s">
        <v>1688</v>
      </c>
      <c r="I67" s="101" t="s">
        <v>1847</v>
      </c>
    </row>
    <row r="68" spans="1:9" ht="15" customHeight="1">
      <c r="A68" s="142" t="s">
        <v>1848</v>
      </c>
      <c r="B68" s="174">
        <v>64</v>
      </c>
      <c r="C68" s="111" t="s">
        <v>1534</v>
      </c>
      <c r="D68" s="112" t="s">
        <v>1845</v>
      </c>
      <c r="E68" s="112" t="s">
        <v>2246</v>
      </c>
      <c r="F68" s="111" t="s">
        <v>1551</v>
      </c>
      <c r="G68" s="112" t="s">
        <v>1846</v>
      </c>
      <c r="H68" s="112" t="s">
        <v>1574</v>
      </c>
      <c r="I68" s="101" t="s">
        <v>1850</v>
      </c>
    </row>
    <row r="69" spans="1:9" ht="15" customHeight="1">
      <c r="A69" s="142" t="s">
        <v>1851</v>
      </c>
      <c r="B69" s="174">
        <v>65</v>
      </c>
      <c r="C69" s="111" t="s">
        <v>1534</v>
      </c>
      <c r="D69" s="112" t="s">
        <v>1849</v>
      </c>
      <c r="E69" s="112" t="s">
        <v>2247</v>
      </c>
      <c r="F69" s="111" t="s">
        <v>1523</v>
      </c>
      <c r="G69" s="112" t="s">
        <v>1573</v>
      </c>
      <c r="H69" s="112" t="s">
        <v>1792</v>
      </c>
      <c r="I69" s="101" t="s">
        <v>1854</v>
      </c>
    </row>
    <row r="70" spans="1:9" ht="15" customHeight="1">
      <c r="A70" s="142" t="s">
        <v>1855</v>
      </c>
      <c r="B70" s="174">
        <v>66</v>
      </c>
      <c r="C70" s="111" t="s">
        <v>1537</v>
      </c>
      <c r="D70" s="112" t="s">
        <v>1852</v>
      </c>
      <c r="E70" s="112" t="s">
        <v>1853</v>
      </c>
      <c r="F70" s="111" t="s">
        <v>1530</v>
      </c>
      <c r="G70" s="112" t="s">
        <v>1852</v>
      </c>
      <c r="H70" s="112" t="s">
        <v>1574</v>
      </c>
      <c r="I70" s="101" t="s">
        <v>1859</v>
      </c>
    </row>
    <row r="71" spans="1:9" ht="15" customHeight="1">
      <c r="A71" s="142" t="s">
        <v>1860</v>
      </c>
      <c r="B71" s="174">
        <v>67</v>
      </c>
      <c r="C71" s="111" t="s">
        <v>1534</v>
      </c>
      <c r="D71" s="112" t="s">
        <v>1856</v>
      </c>
      <c r="E71" s="112" t="s">
        <v>1857</v>
      </c>
      <c r="F71" s="111" t="s">
        <v>1551</v>
      </c>
      <c r="G71" s="112" t="s">
        <v>1858</v>
      </c>
      <c r="H71" s="112" t="s">
        <v>1574</v>
      </c>
      <c r="I71" s="101" t="s">
        <v>1864</v>
      </c>
    </row>
    <row r="72" spans="1:9" ht="15" customHeight="1">
      <c r="A72" s="142" t="s">
        <v>1865</v>
      </c>
      <c r="B72" s="174">
        <v>69</v>
      </c>
      <c r="C72" s="111" t="s">
        <v>1537</v>
      </c>
      <c r="D72" s="112" t="s">
        <v>1861</v>
      </c>
      <c r="E72" s="112" t="s">
        <v>1862</v>
      </c>
      <c r="F72" s="111" t="s">
        <v>1530</v>
      </c>
      <c r="G72" s="112" t="s">
        <v>1861</v>
      </c>
      <c r="H72" s="112" t="s">
        <v>1863</v>
      </c>
      <c r="I72" s="101" t="s">
        <v>1868</v>
      </c>
    </row>
    <row r="73" spans="1:9" ht="15" customHeight="1">
      <c r="A73" s="142" t="s">
        <v>1869</v>
      </c>
      <c r="B73" s="174">
        <v>70</v>
      </c>
      <c r="C73" s="111" t="s">
        <v>1535</v>
      </c>
      <c r="D73" s="112" t="s">
        <v>1866</v>
      </c>
      <c r="E73" s="112" t="s">
        <v>1867</v>
      </c>
      <c r="F73" s="111" t="s">
        <v>1529</v>
      </c>
      <c r="G73" s="112" t="s">
        <v>1573</v>
      </c>
      <c r="H73" s="112" t="s">
        <v>1792</v>
      </c>
      <c r="I73" s="101" t="s">
        <v>1873</v>
      </c>
    </row>
    <row r="74" spans="1:9" ht="15" customHeight="1">
      <c r="A74" s="142" t="s">
        <v>1874</v>
      </c>
      <c r="B74" s="174">
        <v>71</v>
      </c>
      <c r="C74" s="111" t="s">
        <v>1535</v>
      </c>
      <c r="D74" s="112" t="s">
        <v>1870</v>
      </c>
      <c r="E74" s="112" t="s">
        <v>1871</v>
      </c>
      <c r="F74" s="111" t="s">
        <v>1523</v>
      </c>
      <c r="G74" s="112" t="s">
        <v>1722</v>
      </c>
      <c r="H74" s="112" t="s">
        <v>1872</v>
      </c>
      <c r="I74" s="101" t="s">
        <v>1878</v>
      </c>
    </row>
    <row r="75" spans="1:9" ht="15" customHeight="1">
      <c r="A75" s="142" t="s">
        <v>1879</v>
      </c>
      <c r="B75" s="174">
        <v>72</v>
      </c>
      <c r="C75" s="111" t="s">
        <v>1535</v>
      </c>
      <c r="D75" s="112" t="s">
        <v>1875</v>
      </c>
      <c r="E75" s="112" t="s">
        <v>1876</v>
      </c>
      <c r="F75" s="111" t="s">
        <v>1523</v>
      </c>
      <c r="G75" s="112" t="s">
        <v>1722</v>
      </c>
      <c r="H75" s="112" t="s">
        <v>1877</v>
      </c>
      <c r="I75" s="101" t="s">
        <v>1883</v>
      </c>
    </row>
    <row r="76" spans="1:9" ht="15" customHeight="1">
      <c r="A76" s="142" t="s">
        <v>1884</v>
      </c>
      <c r="B76" s="174">
        <v>95</v>
      </c>
      <c r="C76" s="111" t="s">
        <v>1537</v>
      </c>
      <c r="D76" s="112" t="s">
        <v>1965</v>
      </c>
      <c r="E76" s="112" t="s">
        <v>1966</v>
      </c>
      <c r="F76" s="111" t="s">
        <v>1551</v>
      </c>
      <c r="G76" s="112" t="s">
        <v>1998</v>
      </c>
      <c r="H76" s="112" t="s">
        <v>1574</v>
      </c>
      <c r="I76" s="101" t="s">
        <v>1887</v>
      </c>
    </row>
    <row r="77" spans="1:9" ht="15" customHeight="1">
      <c r="A77" s="142" t="s">
        <v>1888</v>
      </c>
      <c r="B77" s="174">
        <v>74</v>
      </c>
      <c r="C77" s="111" t="s">
        <v>1546</v>
      </c>
      <c r="D77" s="112" t="s">
        <v>1885</v>
      </c>
      <c r="E77" s="112" t="s">
        <v>2248</v>
      </c>
      <c r="F77" s="111" t="s">
        <v>1523</v>
      </c>
      <c r="G77" s="112" t="s">
        <v>1885</v>
      </c>
      <c r="H77" s="112" t="s">
        <v>1886</v>
      </c>
      <c r="I77" s="101" t="s">
        <v>1891</v>
      </c>
    </row>
    <row r="78" spans="1:9" ht="15" customHeight="1">
      <c r="A78" s="142" t="s">
        <v>1892</v>
      </c>
      <c r="B78" s="174">
        <v>75</v>
      </c>
      <c r="C78" s="111" t="s">
        <v>1519</v>
      </c>
      <c r="D78" s="112" t="s">
        <v>1889</v>
      </c>
      <c r="E78" s="112" t="s">
        <v>1890</v>
      </c>
      <c r="F78" s="111" t="s">
        <v>1523</v>
      </c>
      <c r="G78" s="112" t="s">
        <v>1585</v>
      </c>
      <c r="H78" s="112" t="s">
        <v>1688</v>
      </c>
      <c r="I78" s="101" t="s">
        <v>1896</v>
      </c>
    </row>
    <row r="79" spans="1:9" ht="15" customHeight="1">
      <c r="A79" s="142" t="s">
        <v>1897</v>
      </c>
      <c r="B79" s="174">
        <v>76</v>
      </c>
      <c r="C79" s="111" t="s">
        <v>1519</v>
      </c>
      <c r="D79" s="112" t="s">
        <v>1893</v>
      </c>
      <c r="E79" s="112" t="s">
        <v>1894</v>
      </c>
      <c r="F79" s="111" t="s">
        <v>1523</v>
      </c>
      <c r="G79" s="112" t="s">
        <v>1606</v>
      </c>
      <c r="H79" s="112" t="s">
        <v>1818</v>
      </c>
      <c r="I79" s="101" t="s">
        <v>1901</v>
      </c>
    </row>
    <row r="80" spans="1:9" ht="15" customHeight="1">
      <c r="A80" s="142" t="s">
        <v>1902</v>
      </c>
      <c r="B80" s="174">
        <v>77</v>
      </c>
      <c r="C80" s="111" t="s">
        <v>1521</v>
      </c>
      <c r="D80" s="112" t="s">
        <v>1898</v>
      </c>
      <c r="E80" s="112" t="s">
        <v>1899</v>
      </c>
      <c r="F80" s="111" t="s">
        <v>1529</v>
      </c>
      <c r="G80" s="112" t="s">
        <v>1900</v>
      </c>
      <c r="H80" s="112" t="s">
        <v>1809</v>
      </c>
      <c r="I80" s="101" t="s">
        <v>1905</v>
      </c>
    </row>
    <row r="81" spans="1:9" ht="15" customHeight="1">
      <c r="A81" s="142" t="s">
        <v>1906</v>
      </c>
      <c r="B81" s="174">
        <v>78</v>
      </c>
      <c r="C81" s="111" t="s">
        <v>1519</v>
      </c>
      <c r="D81" s="112" t="s">
        <v>1903</v>
      </c>
      <c r="E81" s="112" t="s">
        <v>1904</v>
      </c>
      <c r="F81" s="111" t="s">
        <v>1523</v>
      </c>
      <c r="G81" s="112" t="s">
        <v>1656</v>
      </c>
      <c r="H81" s="112" t="s">
        <v>1688</v>
      </c>
      <c r="I81" s="101" t="s">
        <v>1909</v>
      </c>
    </row>
    <row r="82" spans="1:9" ht="15" customHeight="1">
      <c r="A82" s="142" t="s">
        <v>1910</v>
      </c>
      <c r="B82" s="174">
        <v>79</v>
      </c>
      <c r="C82" s="111" t="s">
        <v>1519</v>
      </c>
      <c r="D82" s="112" t="s">
        <v>1907</v>
      </c>
      <c r="E82" s="112" t="s">
        <v>1908</v>
      </c>
      <c r="F82" s="111" t="s">
        <v>1523</v>
      </c>
      <c r="G82" s="112" t="s">
        <v>1687</v>
      </c>
      <c r="H82" s="112" t="s">
        <v>1688</v>
      </c>
      <c r="I82" s="101" t="s">
        <v>1914</v>
      </c>
    </row>
    <row r="83" spans="1:9" ht="15" customHeight="1">
      <c r="A83" s="142" t="s">
        <v>1915</v>
      </c>
      <c r="B83" s="174">
        <v>81</v>
      </c>
      <c r="C83" s="111" t="s">
        <v>1536</v>
      </c>
      <c r="D83" s="112" t="s">
        <v>1911</v>
      </c>
      <c r="E83" s="112" t="s">
        <v>1912</v>
      </c>
      <c r="F83" s="111" t="s">
        <v>1913</v>
      </c>
      <c r="G83" s="112" t="s">
        <v>1573</v>
      </c>
      <c r="H83" s="112" t="s">
        <v>1688</v>
      </c>
      <c r="I83" s="101" t="s">
        <v>1918</v>
      </c>
    </row>
    <row r="84" spans="1:9" ht="15" customHeight="1">
      <c r="A84" s="142" t="s">
        <v>1919</v>
      </c>
      <c r="B84" s="174">
        <v>82</v>
      </c>
      <c r="C84" s="111" t="s">
        <v>1519</v>
      </c>
      <c r="D84" s="112" t="s">
        <v>1916</v>
      </c>
      <c r="E84" s="112" t="s">
        <v>1917</v>
      </c>
      <c r="F84" s="111" t="s">
        <v>1530</v>
      </c>
      <c r="G84" s="112" t="s">
        <v>1916</v>
      </c>
      <c r="H84" s="112" t="s">
        <v>1688</v>
      </c>
      <c r="I84" s="101" t="s">
        <v>1924</v>
      </c>
    </row>
    <row r="85" spans="1:9" ht="15" customHeight="1">
      <c r="A85" s="142" t="s">
        <v>1925</v>
      </c>
      <c r="B85" s="174">
        <v>97</v>
      </c>
      <c r="C85" s="111" t="s">
        <v>1519</v>
      </c>
      <c r="D85" s="112" t="s">
        <v>1969</v>
      </c>
      <c r="E85" s="112" t="s">
        <v>1970</v>
      </c>
      <c r="F85" s="111" t="s">
        <v>1523</v>
      </c>
      <c r="G85" s="112" t="s">
        <v>1630</v>
      </c>
      <c r="H85" s="112" t="s">
        <v>1971</v>
      </c>
      <c r="I85" s="101" t="s">
        <v>1929</v>
      </c>
    </row>
    <row r="86" spans="1:9" ht="15" customHeight="1">
      <c r="A86" s="142" t="s">
        <v>1930</v>
      </c>
      <c r="B86" s="174">
        <v>98</v>
      </c>
      <c r="C86" s="111" t="s">
        <v>1519</v>
      </c>
      <c r="D86" s="112" t="s">
        <v>1974</v>
      </c>
      <c r="E86" s="112" t="s">
        <v>1975</v>
      </c>
      <c r="F86" s="111" t="s">
        <v>1523</v>
      </c>
      <c r="G86" s="112" t="s">
        <v>1630</v>
      </c>
      <c r="H86" s="112" t="s">
        <v>1688</v>
      </c>
      <c r="I86" s="101" t="s">
        <v>1935</v>
      </c>
    </row>
    <row r="87" spans="1:9" ht="15" customHeight="1">
      <c r="A87" s="142" t="s">
        <v>1936</v>
      </c>
      <c r="B87" s="174">
        <v>99</v>
      </c>
      <c r="C87" s="111" t="s">
        <v>1519</v>
      </c>
      <c r="D87" s="112" t="s">
        <v>1978</v>
      </c>
      <c r="E87" s="112" t="s">
        <v>1979</v>
      </c>
      <c r="F87" s="111" t="s">
        <v>1530</v>
      </c>
      <c r="G87" s="112" t="s">
        <v>1980</v>
      </c>
      <c r="H87" s="112" t="s">
        <v>1688</v>
      </c>
      <c r="I87" s="101" t="s">
        <v>1940</v>
      </c>
    </row>
    <row r="88" spans="1:9" ht="15" customHeight="1">
      <c r="A88" s="142" t="s">
        <v>1941</v>
      </c>
      <c r="B88" s="174">
        <v>83</v>
      </c>
      <c r="C88" s="111" t="s">
        <v>1538</v>
      </c>
      <c r="D88" s="112" t="s">
        <v>1920</v>
      </c>
      <c r="E88" s="112" t="s">
        <v>1921</v>
      </c>
      <c r="F88" s="111" t="s">
        <v>1530</v>
      </c>
      <c r="G88" s="112" t="s">
        <v>1922</v>
      </c>
      <c r="H88" s="112" t="s">
        <v>1923</v>
      </c>
      <c r="I88" s="101" t="s">
        <v>1945</v>
      </c>
    </row>
    <row r="89" spans="1:9" ht="15" customHeight="1">
      <c r="A89" s="142" t="s">
        <v>1946</v>
      </c>
      <c r="B89" s="174">
        <v>84</v>
      </c>
      <c r="C89" s="111" t="s">
        <v>1521</v>
      </c>
      <c r="D89" s="112" t="s">
        <v>1926</v>
      </c>
      <c r="E89" s="112" t="s">
        <v>1927</v>
      </c>
      <c r="F89" s="111" t="s">
        <v>1523</v>
      </c>
      <c r="G89" s="112" t="s">
        <v>1708</v>
      </c>
      <c r="H89" s="112" t="s">
        <v>1928</v>
      </c>
      <c r="I89" s="101" t="s">
        <v>1949</v>
      </c>
    </row>
    <row r="90" spans="1:9" ht="15" customHeight="1">
      <c r="A90" s="142" t="s">
        <v>1950</v>
      </c>
      <c r="B90" s="174">
        <v>85</v>
      </c>
      <c r="C90" s="111" t="s">
        <v>1521</v>
      </c>
      <c r="D90" s="112" t="s">
        <v>1931</v>
      </c>
      <c r="E90" s="112" t="s">
        <v>1932</v>
      </c>
      <c r="F90" s="111" t="s">
        <v>1523</v>
      </c>
      <c r="G90" s="112" t="s">
        <v>1933</v>
      </c>
      <c r="H90" s="112" t="s">
        <v>1934</v>
      </c>
      <c r="I90" s="101" t="s">
        <v>1954</v>
      </c>
    </row>
    <row r="91" spans="1:9" ht="15" customHeight="1">
      <c r="A91" s="142" t="s">
        <v>1955</v>
      </c>
      <c r="B91" s="174">
        <v>109</v>
      </c>
      <c r="C91" s="111" t="s">
        <v>1520</v>
      </c>
      <c r="D91" s="112" t="s">
        <v>2027</v>
      </c>
      <c r="E91" s="112" t="s">
        <v>2028</v>
      </c>
      <c r="F91" s="111" t="s">
        <v>1523</v>
      </c>
      <c r="G91" s="112" t="s">
        <v>1630</v>
      </c>
      <c r="H91" s="112" t="s">
        <v>2043</v>
      </c>
      <c r="I91" s="101" t="s">
        <v>1958</v>
      </c>
    </row>
    <row r="92" spans="1:9" ht="15" customHeight="1">
      <c r="A92" s="142" t="s">
        <v>1959</v>
      </c>
      <c r="B92" s="174">
        <v>110</v>
      </c>
      <c r="C92" s="111" t="s">
        <v>1520</v>
      </c>
      <c r="D92" s="112" t="s">
        <v>2031</v>
      </c>
      <c r="E92" s="112" t="s">
        <v>2032</v>
      </c>
      <c r="F92" s="111" t="s">
        <v>1530</v>
      </c>
      <c r="G92" s="112" t="s">
        <v>2032</v>
      </c>
      <c r="H92" s="112" t="s">
        <v>2033</v>
      </c>
      <c r="I92" s="101" t="s">
        <v>1963</v>
      </c>
    </row>
    <row r="93" spans="1:9" ht="15" customHeight="1">
      <c r="A93" s="142" t="s">
        <v>1964</v>
      </c>
      <c r="B93" s="174">
        <v>111</v>
      </c>
      <c r="C93" s="111" t="s">
        <v>1520</v>
      </c>
      <c r="D93" s="112" t="s">
        <v>2036</v>
      </c>
      <c r="E93" s="112" t="s">
        <v>2037</v>
      </c>
      <c r="F93" s="111" t="s">
        <v>1523</v>
      </c>
      <c r="G93" s="112" t="s">
        <v>1708</v>
      </c>
      <c r="H93" s="112" t="s">
        <v>2038</v>
      </c>
      <c r="I93" s="101" t="s">
        <v>1967</v>
      </c>
    </row>
    <row r="94" spans="1:9" ht="15" customHeight="1">
      <c r="A94" s="142" t="s">
        <v>1968</v>
      </c>
      <c r="B94" s="174">
        <v>112</v>
      </c>
      <c r="C94" s="111" t="s">
        <v>1520</v>
      </c>
      <c r="D94" s="112" t="s">
        <v>2041</v>
      </c>
      <c r="E94" s="112" t="s">
        <v>2042</v>
      </c>
      <c r="F94" s="111" t="s">
        <v>1523</v>
      </c>
      <c r="G94" s="112" t="s">
        <v>1630</v>
      </c>
      <c r="H94" s="112" t="s">
        <v>2043</v>
      </c>
      <c r="I94" s="101" t="s">
        <v>1972</v>
      </c>
    </row>
    <row r="95" spans="1:9" ht="15" customHeight="1">
      <c r="A95" s="142" t="s">
        <v>1973</v>
      </c>
      <c r="B95" s="174">
        <v>113</v>
      </c>
      <c r="C95" s="111" t="s">
        <v>1520</v>
      </c>
      <c r="D95" s="112" t="s">
        <v>2046</v>
      </c>
      <c r="E95" s="112" t="s">
        <v>2047</v>
      </c>
      <c r="F95" s="111" t="s">
        <v>1523</v>
      </c>
      <c r="G95" s="112" t="s">
        <v>1687</v>
      </c>
      <c r="H95" s="112" t="s">
        <v>2048</v>
      </c>
      <c r="I95" s="101" t="s">
        <v>1976</v>
      </c>
    </row>
    <row r="96" spans="1:9" ht="15" customHeight="1">
      <c r="A96" s="142" t="s">
        <v>1977</v>
      </c>
      <c r="B96" s="174">
        <v>87</v>
      </c>
      <c r="C96" s="111" t="s">
        <v>1521</v>
      </c>
      <c r="D96" s="112" t="s">
        <v>1937</v>
      </c>
      <c r="E96" s="112" t="s">
        <v>1938</v>
      </c>
      <c r="F96" s="111" t="s">
        <v>1551</v>
      </c>
      <c r="G96" s="112" t="s">
        <v>1939</v>
      </c>
      <c r="H96" s="112" t="s">
        <v>1688</v>
      </c>
      <c r="I96" s="101" t="s">
        <v>1981</v>
      </c>
    </row>
    <row r="97" spans="1:9" ht="15" customHeight="1">
      <c r="A97" s="142" t="s">
        <v>1982</v>
      </c>
      <c r="B97" s="174">
        <v>88</v>
      </c>
      <c r="C97" s="111" t="s">
        <v>1538</v>
      </c>
      <c r="D97" s="112" t="s">
        <v>1942</v>
      </c>
      <c r="E97" s="112" t="s">
        <v>1943</v>
      </c>
      <c r="F97" s="111" t="s">
        <v>1523</v>
      </c>
      <c r="G97" s="112" t="s">
        <v>1944</v>
      </c>
      <c r="H97" s="112" t="s">
        <v>1717</v>
      </c>
      <c r="I97" s="101" t="s">
        <v>1987</v>
      </c>
    </row>
    <row r="98" spans="1:9" ht="15" customHeight="1">
      <c r="A98" s="142" t="s">
        <v>1988</v>
      </c>
      <c r="B98" s="174">
        <v>89</v>
      </c>
      <c r="C98" s="111" t="s">
        <v>1538</v>
      </c>
      <c r="D98" s="112" t="s">
        <v>1947</v>
      </c>
      <c r="E98" s="112" t="s">
        <v>1948</v>
      </c>
      <c r="F98" s="111" t="s">
        <v>1523</v>
      </c>
      <c r="G98" s="112" t="s">
        <v>1722</v>
      </c>
      <c r="H98" s="112" t="s">
        <v>1717</v>
      </c>
      <c r="I98" s="101" t="s">
        <v>1990</v>
      </c>
    </row>
    <row r="99" spans="1:9" ht="15" customHeight="1">
      <c r="A99" s="142" t="s">
        <v>1991</v>
      </c>
      <c r="B99" s="174">
        <v>90</v>
      </c>
      <c r="C99" s="111" t="s">
        <v>1521</v>
      </c>
      <c r="D99" s="112" t="s">
        <v>1951</v>
      </c>
      <c r="E99" s="112" t="s">
        <v>1952</v>
      </c>
      <c r="F99" s="111" t="s">
        <v>1523</v>
      </c>
      <c r="G99" s="112" t="s">
        <v>1708</v>
      </c>
      <c r="H99" s="112" t="s">
        <v>1953</v>
      </c>
      <c r="I99" s="101" t="s">
        <v>1994</v>
      </c>
    </row>
    <row r="100" spans="1:9" ht="15" customHeight="1">
      <c r="A100" s="142" t="s">
        <v>1995</v>
      </c>
      <c r="B100" s="174">
        <v>92</v>
      </c>
      <c r="C100" s="111" t="s">
        <v>1537</v>
      </c>
      <c r="D100" s="112" t="s">
        <v>1956</v>
      </c>
      <c r="E100" s="112" t="s">
        <v>1957</v>
      </c>
      <c r="F100" s="111" t="s">
        <v>1523</v>
      </c>
      <c r="G100" s="112" t="s">
        <v>2249</v>
      </c>
      <c r="H100" s="112" t="s">
        <v>1797</v>
      </c>
      <c r="I100" s="101" t="s">
        <v>1999</v>
      </c>
    </row>
    <row r="101" spans="1:9" ht="15" customHeight="1">
      <c r="A101" s="142" t="s">
        <v>2000</v>
      </c>
      <c r="B101" s="174">
        <v>93</v>
      </c>
      <c r="C101" s="111" t="s">
        <v>1534</v>
      </c>
      <c r="D101" s="112" t="s">
        <v>1960</v>
      </c>
      <c r="E101" s="112" t="s">
        <v>1961</v>
      </c>
      <c r="F101" s="111" t="s">
        <v>1962</v>
      </c>
      <c r="G101" s="112" t="s">
        <v>1656</v>
      </c>
      <c r="H101" s="112" t="s">
        <v>1574</v>
      </c>
      <c r="I101" s="101" t="s">
        <v>2003</v>
      </c>
    </row>
    <row r="102" spans="1:9" ht="15" customHeight="1">
      <c r="A102" s="142" t="s">
        <v>2004</v>
      </c>
      <c r="B102" s="174">
        <v>100</v>
      </c>
      <c r="C102" s="111" t="s">
        <v>1546</v>
      </c>
      <c r="D102" s="112" t="s">
        <v>1983</v>
      </c>
      <c r="E102" s="112" t="s">
        <v>1984</v>
      </c>
      <c r="F102" s="111" t="s">
        <v>1530</v>
      </c>
      <c r="G102" s="112" t="s">
        <v>1985</v>
      </c>
      <c r="H102" s="112" t="s">
        <v>1986</v>
      </c>
      <c r="I102" s="101" t="s">
        <v>2009</v>
      </c>
    </row>
    <row r="103" spans="1:9" ht="15" customHeight="1">
      <c r="A103" s="142" t="s">
        <v>2010</v>
      </c>
      <c r="B103" s="174">
        <v>101</v>
      </c>
      <c r="C103" s="111" t="s">
        <v>1536</v>
      </c>
      <c r="D103" s="112" t="s">
        <v>1989</v>
      </c>
      <c r="E103" s="112" t="s">
        <v>2250</v>
      </c>
      <c r="F103" s="111" t="s">
        <v>1913</v>
      </c>
      <c r="G103" s="112" t="s">
        <v>1989</v>
      </c>
      <c r="H103" s="112" t="s">
        <v>1688</v>
      </c>
      <c r="I103" s="101" t="s">
        <v>2014</v>
      </c>
    </row>
    <row r="104" spans="1:9" ht="15" customHeight="1">
      <c r="A104" s="142" t="s">
        <v>2015</v>
      </c>
      <c r="B104" s="174">
        <v>102</v>
      </c>
      <c r="C104" s="111" t="s">
        <v>1519</v>
      </c>
      <c r="D104" s="112" t="s">
        <v>1992</v>
      </c>
      <c r="E104" s="112" t="s">
        <v>1993</v>
      </c>
      <c r="F104" s="111" t="s">
        <v>1530</v>
      </c>
      <c r="G104" s="112" t="s">
        <v>1992</v>
      </c>
      <c r="H104" s="112" t="s">
        <v>1688</v>
      </c>
      <c r="I104" s="101" t="s">
        <v>2019</v>
      </c>
    </row>
    <row r="105" spans="1:9" ht="15" customHeight="1">
      <c r="A105" s="142" t="s">
        <v>2020</v>
      </c>
      <c r="B105" s="174">
        <v>103</v>
      </c>
      <c r="C105" s="111" t="s">
        <v>1536</v>
      </c>
      <c r="D105" s="112" t="s">
        <v>1996</v>
      </c>
      <c r="E105" s="112" t="s">
        <v>1997</v>
      </c>
      <c r="F105" s="111" t="s">
        <v>1551</v>
      </c>
      <c r="G105" s="112" t="s">
        <v>1998</v>
      </c>
      <c r="H105" s="112" t="s">
        <v>1818</v>
      </c>
      <c r="I105" s="101" t="s">
        <v>2025</v>
      </c>
    </row>
    <row r="106" spans="1:9" ht="15" customHeight="1">
      <c r="A106" s="142" t="s">
        <v>2026</v>
      </c>
      <c r="B106" s="174">
        <v>104</v>
      </c>
      <c r="C106" s="111" t="s">
        <v>1536</v>
      </c>
      <c r="D106" s="112" t="s">
        <v>2001</v>
      </c>
      <c r="E106" s="112" t="s">
        <v>2002</v>
      </c>
      <c r="F106" s="111" t="s">
        <v>1551</v>
      </c>
      <c r="G106" s="112" t="s">
        <v>1786</v>
      </c>
      <c r="H106" s="112" t="s">
        <v>1809</v>
      </c>
      <c r="I106" s="101" t="s">
        <v>2029</v>
      </c>
    </row>
    <row r="107" spans="1:9" ht="15" customHeight="1">
      <c r="A107" s="142" t="s">
        <v>2030</v>
      </c>
      <c r="B107" s="174">
        <v>105</v>
      </c>
      <c r="C107" s="111" t="s">
        <v>1519</v>
      </c>
      <c r="D107" s="112" t="s">
        <v>2005</v>
      </c>
      <c r="E107" s="112" t="s">
        <v>2006</v>
      </c>
      <c r="F107" s="111" t="s">
        <v>2007</v>
      </c>
      <c r="G107" s="112" t="s">
        <v>2008</v>
      </c>
      <c r="H107" s="112" t="s">
        <v>1688</v>
      </c>
      <c r="I107" s="101" t="s">
        <v>2034</v>
      </c>
    </row>
    <row r="108" spans="1:9" ht="15" customHeight="1">
      <c r="A108" s="142" t="s">
        <v>2035</v>
      </c>
      <c r="B108" s="174">
        <v>106</v>
      </c>
      <c r="C108" s="111" t="s">
        <v>1519</v>
      </c>
      <c r="D108" s="112" t="s">
        <v>2011</v>
      </c>
      <c r="E108" s="112" t="s">
        <v>2012</v>
      </c>
      <c r="F108" s="111" t="s">
        <v>1551</v>
      </c>
      <c r="G108" s="112" t="s">
        <v>2013</v>
      </c>
      <c r="H108" s="112" t="s">
        <v>1809</v>
      </c>
      <c r="I108" s="101" t="s">
        <v>2039</v>
      </c>
    </row>
    <row r="109" spans="1:9" ht="15" customHeight="1">
      <c r="A109" s="142" t="s">
        <v>2040</v>
      </c>
      <c r="B109" s="174">
        <v>107</v>
      </c>
      <c r="C109" s="111" t="s">
        <v>1546</v>
      </c>
      <c r="D109" s="112" t="s">
        <v>2016</v>
      </c>
      <c r="E109" s="112" t="s">
        <v>2017</v>
      </c>
      <c r="F109" s="111" t="s">
        <v>1530</v>
      </c>
      <c r="G109" s="112" t="s">
        <v>2016</v>
      </c>
      <c r="H109" s="112" t="s">
        <v>2018</v>
      </c>
      <c r="I109" s="101" t="s">
        <v>2044</v>
      </c>
    </row>
    <row r="110" spans="1:9" ht="15" customHeight="1">
      <c r="A110" s="142" t="s">
        <v>2045</v>
      </c>
      <c r="B110" s="174">
        <v>108</v>
      </c>
      <c r="C110" s="111" t="s">
        <v>1519</v>
      </c>
      <c r="D110" s="112" t="s">
        <v>2021</v>
      </c>
      <c r="E110" s="112" t="s">
        <v>2022</v>
      </c>
      <c r="F110" s="111" t="s">
        <v>1619</v>
      </c>
      <c r="G110" s="112" t="s">
        <v>2023</v>
      </c>
      <c r="H110" s="112" t="s">
        <v>2024</v>
      </c>
      <c r="I110" s="101" t="s">
        <v>2049</v>
      </c>
    </row>
    <row r="111" spans="1:9" ht="15" customHeight="1">
      <c r="A111" s="142" t="s">
        <v>2050</v>
      </c>
      <c r="B111" s="174">
        <v>114</v>
      </c>
      <c r="C111" s="111" t="s">
        <v>1538</v>
      </c>
      <c r="D111" s="112" t="s">
        <v>2051</v>
      </c>
      <c r="E111" s="112" t="s">
        <v>2052</v>
      </c>
      <c r="F111" s="111" t="s">
        <v>1530</v>
      </c>
      <c r="G111" s="112" t="s">
        <v>2051</v>
      </c>
      <c r="H111" s="112" t="s">
        <v>2053</v>
      </c>
      <c r="I111" s="101" t="s">
        <v>2054</v>
      </c>
    </row>
    <row r="112" spans="1:9" ht="15" customHeight="1">
      <c r="A112" s="142" t="s">
        <v>2055</v>
      </c>
      <c r="B112" s="174">
        <v>116</v>
      </c>
      <c r="C112" s="111" t="s">
        <v>1521</v>
      </c>
      <c r="D112" s="112" t="s">
        <v>2060</v>
      </c>
      <c r="E112" s="112" t="s">
        <v>2061</v>
      </c>
      <c r="F112" s="111" t="s">
        <v>1523</v>
      </c>
      <c r="G112" s="112" t="s">
        <v>2062</v>
      </c>
      <c r="H112" s="112" t="s">
        <v>2063</v>
      </c>
      <c r="I112" s="101" t="s">
        <v>2058</v>
      </c>
    </row>
    <row r="113" spans="1:9" ht="15" customHeight="1">
      <c r="A113" s="142" t="s">
        <v>2059</v>
      </c>
      <c r="B113" s="174">
        <v>117</v>
      </c>
      <c r="C113" s="111" t="s">
        <v>1521</v>
      </c>
      <c r="D113" s="112" t="s">
        <v>2066</v>
      </c>
      <c r="E113" s="112" t="s">
        <v>2067</v>
      </c>
      <c r="F113" s="111" t="s">
        <v>1523</v>
      </c>
      <c r="G113" s="112" t="s">
        <v>1687</v>
      </c>
      <c r="H113" s="112" t="s">
        <v>2068</v>
      </c>
      <c r="I113" s="101" t="s">
        <v>2064</v>
      </c>
    </row>
    <row r="114" spans="1:9" ht="15" customHeight="1">
      <c r="A114" s="142" t="s">
        <v>2065</v>
      </c>
      <c r="B114" s="174">
        <v>118</v>
      </c>
      <c r="C114" s="111" t="s">
        <v>1521</v>
      </c>
      <c r="D114" s="112" t="s">
        <v>2071</v>
      </c>
      <c r="E114" s="112" t="s">
        <v>2251</v>
      </c>
      <c r="F114" s="111" t="s">
        <v>1523</v>
      </c>
      <c r="G114" s="112" t="s">
        <v>2072</v>
      </c>
      <c r="H114" s="112" t="s">
        <v>2073</v>
      </c>
      <c r="I114" s="101" t="s">
        <v>2069</v>
      </c>
    </row>
    <row r="115" spans="1:9" ht="15" customHeight="1">
      <c r="A115" s="142" t="s">
        <v>2070</v>
      </c>
      <c r="B115" s="174">
        <v>119</v>
      </c>
      <c r="C115" s="111" t="s">
        <v>1521</v>
      </c>
      <c r="D115" s="112" t="s">
        <v>2076</v>
      </c>
      <c r="E115" s="112" t="s">
        <v>2077</v>
      </c>
      <c r="F115" s="111" t="s">
        <v>1551</v>
      </c>
      <c r="G115" s="112" t="s">
        <v>2078</v>
      </c>
      <c r="H115" s="112" t="s">
        <v>2079</v>
      </c>
      <c r="I115" s="101" t="s">
        <v>2074</v>
      </c>
    </row>
    <row r="116" spans="1:9" ht="15" customHeight="1">
      <c r="A116" s="142" t="s">
        <v>2075</v>
      </c>
      <c r="B116" s="174">
        <v>120</v>
      </c>
      <c r="C116" s="111" t="s">
        <v>1520</v>
      </c>
      <c r="D116" s="112" t="s">
        <v>2082</v>
      </c>
      <c r="E116" s="112" t="s">
        <v>2083</v>
      </c>
      <c r="F116" s="111" t="s">
        <v>1523</v>
      </c>
      <c r="G116" s="112" t="s">
        <v>1606</v>
      </c>
      <c r="H116" s="112" t="s">
        <v>2048</v>
      </c>
      <c r="I116" s="101" t="s">
        <v>2080</v>
      </c>
    </row>
    <row r="117" spans="1:9" ht="15" customHeight="1">
      <c r="A117" s="142" t="s">
        <v>2081</v>
      </c>
      <c r="B117" s="174">
        <v>121</v>
      </c>
      <c r="C117" s="111" t="s">
        <v>1520</v>
      </c>
      <c r="D117" s="112" t="s">
        <v>2086</v>
      </c>
      <c r="E117" s="112" t="s">
        <v>2087</v>
      </c>
      <c r="F117" s="111" t="s">
        <v>1530</v>
      </c>
      <c r="G117" s="112" t="s">
        <v>2086</v>
      </c>
      <c r="H117" s="112" t="s">
        <v>1737</v>
      </c>
      <c r="I117" s="101" t="s">
        <v>2084</v>
      </c>
    </row>
    <row r="118" spans="1:9" ht="15" customHeight="1">
      <c r="A118" s="142" t="s">
        <v>2085</v>
      </c>
      <c r="B118" s="174">
        <v>122</v>
      </c>
      <c r="C118" s="111" t="s">
        <v>1520</v>
      </c>
      <c r="D118" s="112" t="s">
        <v>2090</v>
      </c>
      <c r="E118" s="112" t="s">
        <v>2091</v>
      </c>
      <c r="F118" s="111" t="s">
        <v>1523</v>
      </c>
      <c r="G118" s="112" t="s">
        <v>2092</v>
      </c>
      <c r="H118" s="112" t="s">
        <v>2093</v>
      </c>
      <c r="I118" s="101" t="s">
        <v>2088</v>
      </c>
    </row>
    <row r="119" spans="1:9" ht="15" customHeight="1">
      <c r="A119" s="142" t="s">
        <v>2089</v>
      </c>
      <c r="B119" s="174">
        <v>123</v>
      </c>
      <c r="C119" s="111" t="s">
        <v>1520</v>
      </c>
      <c r="D119" s="112" t="s">
        <v>2096</v>
      </c>
      <c r="E119" s="112" t="s">
        <v>2097</v>
      </c>
      <c r="F119" s="111" t="s">
        <v>1523</v>
      </c>
      <c r="G119" s="112" t="s">
        <v>1708</v>
      </c>
      <c r="H119" s="112" t="s">
        <v>2043</v>
      </c>
      <c r="I119" s="101" t="s">
        <v>2094</v>
      </c>
    </row>
    <row r="120" spans="1:9" ht="15" customHeight="1">
      <c r="A120" s="142" t="s">
        <v>2095</v>
      </c>
      <c r="B120" s="174">
        <v>124</v>
      </c>
      <c r="C120" s="111" t="s">
        <v>1521</v>
      </c>
      <c r="D120" s="112" t="s">
        <v>2100</v>
      </c>
      <c r="E120" s="112" t="s">
        <v>2101</v>
      </c>
      <c r="F120" s="111" t="s">
        <v>1523</v>
      </c>
      <c r="G120" s="112" t="s">
        <v>1630</v>
      </c>
      <c r="H120" s="112" t="s">
        <v>1928</v>
      </c>
      <c r="I120" s="101" t="s">
        <v>2098</v>
      </c>
    </row>
    <row r="121" spans="1:9" ht="15" customHeight="1">
      <c r="A121" s="142" t="s">
        <v>2099</v>
      </c>
      <c r="B121" s="174">
        <v>500</v>
      </c>
      <c r="C121" s="111" t="s">
        <v>1520</v>
      </c>
      <c r="D121" s="112" t="s">
        <v>2236</v>
      </c>
      <c r="E121" s="112" t="s">
        <v>2237</v>
      </c>
      <c r="F121" s="111" t="s">
        <v>1530</v>
      </c>
      <c r="G121" s="112" t="s">
        <v>2238</v>
      </c>
      <c r="H121" s="112" t="s">
        <v>1953</v>
      </c>
      <c r="I121" s="101" t="s">
        <v>2102</v>
      </c>
    </row>
    <row r="122" spans="1:9" ht="15" customHeight="1">
      <c r="A122" s="142" t="s">
        <v>2103</v>
      </c>
      <c r="B122" s="174">
        <v>125</v>
      </c>
      <c r="C122" s="111" t="s">
        <v>1520</v>
      </c>
      <c r="D122" s="112" t="s">
        <v>2104</v>
      </c>
      <c r="E122" s="112" t="s">
        <v>2105</v>
      </c>
      <c r="F122" s="111" t="s">
        <v>1523</v>
      </c>
      <c r="G122" s="112" t="s">
        <v>1944</v>
      </c>
      <c r="H122" s="112" t="s">
        <v>2038</v>
      </c>
      <c r="I122" s="101" t="s">
        <v>2106</v>
      </c>
    </row>
    <row r="123" spans="1:9" ht="15" customHeight="1">
      <c r="A123" s="142" t="s">
        <v>2107</v>
      </c>
      <c r="B123" s="174">
        <v>126</v>
      </c>
      <c r="C123" s="111" t="s">
        <v>1520</v>
      </c>
      <c r="D123" s="112" t="s">
        <v>2108</v>
      </c>
      <c r="E123" s="112" t="s">
        <v>2109</v>
      </c>
      <c r="F123" s="111" t="s">
        <v>1530</v>
      </c>
      <c r="G123" s="112" t="s">
        <v>2108</v>
      </c>
      <c r="H123" s="112" t="s">
        <v>1737</v>
      </c>
      <c r="I123" s="101" t="s">
        <v>2110</v>
      </c>
    </row>
    <row r="124" spans="1:9" ht="15" customHeight="1">
      <c r="A124" s="142" t="s">
        <v>2111</v>
      </c>
      <c r="B124" s="174">
        <v>127</v>
      </c>
      <c r="C124" s="111" t="s">
        <v>1520</v>
      </c>
      <c r="D124" s="112" t="s">
        <v>2112</v>
      </c>
      <c r="E124" s="112" t="s">
        <v>2113</v>
      </c>
      <c r="F124" s="111" t="s">
        <v>2007</v>
      </c>
      <c r="G124" s="112" t="s">
        <v>2112</v>
      </c>
      <c r="H124" s="112" t="s">
        <v>2114</v>
      </c>
      <c r="I124" s="101" t="s">
        <v>2115</v>
      </c>
    </row>
    <row r="125" spans="1:9" ht="15" customHeight="1">
      <c r="A125" s="142" t="s">
        <v>2116</v>
      </c>
      <c r="B125" s="174">
        <v>128</v>
      </c>
      <c r="C125" s="111" t="s">
        <v>1521</v>
      </c>
      <c r="D125" s="112" t="s">
        <v>2117</v>
      </c>
      <c r="E125" s="112" t="s">
        <v>2118</v>
      </c>
      <c r="F125" s="111" t="s">
        <v>1523</v>
      </c>
      <c r="G125" s="112" t="s">
        <v>1708</v>
      </c>
      <c r="H125" s="112" t="s">
        <v>1737</v>
      </c>
      <c r="I125" s="101" t="s">
        <v>2119</v>
      </c>
    </row>
    <row r="126" spans="1:9" ht="15" customHeight="1">
      <c r="A126" s="142" t="s">
        <v>2120</v>
      </c>
      <c r="B126" s="174">
        <v>129</v>
      </c>
      <c r="C126" s="111" t="s">
        <v>1521</v>
      </c>
      <c r="D126" s="112" t="s">
        <v>2121</v>
      </c>
      <c r="E126" s="112" t="s">
        <v>2122</v>
      </c>
      <c r="F126" s="111" t="s">
        <v>1523</v>
      </c>
      <c r="G126" s="112" t="s">
        <v>1895</v>
      </c>
      <c r="H126" s="112" t="s">
        <v>2068</v>
      </c>
      <c r="I126" s="101" t="s">
        <v>2123</v>
      </c>
    </row>
    <row r="127" spans="1:9" ht="15" customHeight="1">
      <c r="A127" s="142" t="s">
        <v>2124</v>
      </c>
      <c r="B127" s="174">
        <v>130</v>
      </c>
      <c r="C127" s="111" t="s">
        <v>1521</v>
      </c>
      <c r="D127" s="112" t="s">
        <v>2125</v>
      </c>
      <c r="E127" s="112" t="s">
        <v>2126</v>
      </c>
      <c r="F127" s="111" t="s">
        <v>1523</v>
      </c>
      <c r="G127" s="112" t="s">
        <v>2072</v>
      </c>
      <c r="H127" s="112" t="s">
        <v>2024</v>
      </c>
      <c r="I127" s="101" t="s">
        <v>2127</v>
      </c>
    </row>
    <row r="128" spans="1:9" ht="15" customHeight="1">
      <c r="A128" s="142" t="s">
        <v>2128</v>
      </c>
      <c r="B128" s="174">
        <v>132</v>
      </c>
      <c r="C128" s="111" t="s">
        <v>1521</v>
      </c>
      <c r="D128" s="112" t="s">
        <v>2129</v>
      </c>
      <c r="E128" s="112" t="s">
        <v>2130</v>
      </c>
      <c r="F128" s="111" t="s">
        <v>1552</v>
      </c>
      <c r="G128" s="112" t="s">
        <v>2131</v>
      </c>
      <c r="H128" s="112" t="s">
        <v>1842</v>
      </c>
      <c r="I128" s="101" t="s">
        <v>2132</v>
      </c>
    </row>
    <row r="129" spans="1:9" ht="15" customHeight="1">
      <c r="A129" s="142" t="s">
        <v>2133</v>
      </c>
      <c r="B129" s="174">
        <v>133</v>
      </c>
      <c r="C129" s="111" t="s">
        <v>1521</v>
      </c>
      <c r="D129" s="112" t="s">
        <v>2134</v>
      </c>
      <c r="E129" s="112" t="s">
        <v>2135</v>
      </c>
      <c r="F129" s="111" t="s">
        <v>1552</v>
      </c>
      <c r="G129" s="112" t="s">
        <v>2136</v>
      </c>
      <c r="H129" s="112" t="s">
        <v>2063</v>
      </c>
      <c r="I129" s="101" t="s">
        <v>2137</v>
      </c>
    </row>
    <row r="130" spans="1:9" ht="15" customHeight="1">
      <c r="A130" s="142" t="s">
        <v>2138</v>
      </c>
      <c r="B130" s="174">
        <v>134</v>
      </c>
      <c r="C130" s="111" t="s">
        <v>1520</v>
      </c>
      <c r="D130" s="112" t="s">
        <v>2139</v>
      </c>
      <c r="E130" s="112" t="s">
        <v>2140</v>
      </c>
      <c r="F130" s="111" t="s">
        <v>1523</v>
      </c>
      <c r="G130" s="112" t="s">
        <v>1708</v>
      </c>
      <c r="H130" s="112" t="s">
        <v>2141</v>
      </c>
      <c r="I130" s="101" t="s">
        <v>2142</v>
      </c>
    </row>
    <row r="131" spans="1:9" ht="15" customHeight="1">
      <c r="A131" s="142" t="s">
        <v>2143</v>
      </c>
      <c r="B131" s="174">
        <v>135</v>
      </c>
      <c r="C131" s="111" t="s">
        <v>1521</v>
      </c>
      <c r="D131" s="112" t="s">
        <v>2144</v>
      </c>
      <c r="E131" s="112" t="s">
        <v>2145</v>
      </c>
      <c r="F131" s="111" t="s">
        <v>1523</v>
      </c>
      <c r="G131" s="112" t="s">
        <v>2072</v>
      </c>
      <c r="H131" s="112" t="s">
        <v>2073</v>
      </c>
      <c r="I131" s="101" t="s">
        <v>2146</v>
      </c>
    </row>
    <row r="132" spans="1:9" ht="15" customHeight="1">
      <c r="A132" s="142" t="s">
        <v>2147</v>
      </c>
      <c r="B132" s="174">
        <v>136</v>
      </c>
      <c r="C132" s="111" t="s">
        <v>1521</v>
      </c>
      <c r="D132" s="112" t="s">
        <v>2148</v>
      </c>
      <c r="E132" s="112" t="s">
        <v>2149</v>
      </c>
      <c r="F132" s="111" t="s">
        <v>2150</v>
      </c>
      <c r="G132" s="112" t="s">
        <v>1722</v>
      </c>
      <c r="H132" s="112" t="s">
        <v>2151</v>
      </c>
      <c r="I132" s="101" t="s">
        <v>2152</v>
      </c>
    </row>
    <row r="133" spans="1:9" ht="15" customHeight="1">
      <c r="A133" s="142" t="s">
        <v>2153</v>
      </c>
      <c r="B133" s="174">
        <v>137</v>
      </c>
      <c r="C133" s="111" t="s">
        <v>1538</v>
      </c>
      <c r="D133" s="112" t="s">
        <v>2154</v>
      </c>
      <c r="E133" s="112" t="s">
        <v>2155</v>
      </c>
      <c r="F133" s="111" t="s">
        <v>1523</v>
      </c>
      <c r="G133" s="112" t="s">
        <v>2092</v>
      </c>
      <c r="H133" s="112" t="s">
        <v>2156</v>
      </c>
      <c r="I133" s="101" t="s">
        <v>2157</v>
      </c>
    </row>
    <row r="134" spans="1:9" ht="15" customHeight="1">
      <c r="A134" s="142" t="s">
        <v>2158</v>
      </c>
      <c r="B134" s="174">
        <v>138</v>
      </c>
      <c r="C134" s="111" t="s">
        <v>1521</v>
      </c>
      <c r="D134" s="112" t="s">
        <v>2159</v>
      </c>
      <c r="E134" s="112" t="s">
        <v>2160</v>
      </c>
      <c r="F134" s="111" t="s">
        <v>1523</v>
      </c>
      <c r="G134" s="112" t="s">
        <v>1708</v>
      </c>
      <c r="H134" s="112" t="s">
        <v>1928</v>
      </c>
      <c r="I134" s="101" t="s">
        <v>2161</v>
      </c>
    </row>
    <row r="135" spans="1:9" ht="15" customHeight="1">
      <c r="A135" s="142" t="s">
        <v>2162</v>
      </c>
      <c r="B135" s="174">
        <v>139</v>
      </c>
      <c r="C135" s="111" t="s">
        <v>1520</v>
      </c>
      <c r="D135" s="112" t="s">
        <v>2163</v>
      </c>
      <c r="E135" s="112" t="s">
        <v>2164</v>
      </c>
      <c r="F135" s="111" t="s">
        <v>1523</v>
      </c>
      <c r="G135" s="112" t="s">
        <v>1687</v>
      </c>
      <c r="H135" s="112" t="s">
        <v>2068</v>
      </c>
      <c r="I135" s="101" t="s">
        <v>2165</v>
      </c>
    </row>
    <row r="136" spans="1:9" ht="15" customHeight="1">
      <c r="A136" s="142" t="s">
        <v>2166</v>
      </c>
      <c r="B136" s="174">
        <v>140</v>
      </c>
      <c r="C136" s="111" t="s">
        <v>1520</v>
      </c>
      <c r="D136" s="112" t="s">
        <v>2167</v>
      </c>
      <c r="E136" s="112" t="s">
        <v>2168</v>
      </c>
      <c r="F136" s="111" t="s">
        <v>1552</v>
      </c>
      <c r="G136" s="112" t="s">
        <v>2169</v>
      </c>
      <c r="H136" s="112" t="s">
        <v>2048</v>
      </c>
      <c r="I136" s="101" t="s">
        <v>2170</v>
      </c>
    </row>
    <row r="137" spans="1:9" ht="15" customHeight="1">
      <c r="A137" s="142" t="s">
        <v>2171</v>
      </c>
      <c r="B137" s="174">
        <v>142</v>
      </c>
      <c r="C137" s="111" t="s">
        <v>1521</v>
      </c>
      <c r="D137" s="112" t="s">
        <v>2174</v>
      </c>
      <c r="E137" s="112" t="s">
        <v>2175</v>
      </c>
      <c r="F137" s="111" t="s">
        <v>1552</v>
      </c>
      <c r="G137" s="112" t="s">
        <v>2176</v>
      </c>
      <c r="H137" s="112" t="s">
        <v>2068</v>
      </c>
      <c r="I137" s="101" t="s">
        <v>2172</v>
      </c>
    </row>
    <row r="138" spans="1:9" ht="15" customHeight="1">
      <c r="A138" s="142" t="s">
        <v>2173</v>
      </c>
      <c r="B138" s="174">
        <v>143</v>
      </c>
      <c r="C138" s="111" t="s">
        <v>1521</v>
      </c>
      <c r="D138" s="112" t="s">
        <v>2179</v>
      </c>
      <c r="E138" s="112" t="s">
        <v>2180</v>
      </c>
      <c r="F138" s="111" t="s">
        <v>1523</v>
      </c>
      <c r="G138" s="112" t="s">
        <v>1708</v>
      </c>
      <c r="H138" s="112" t="s">
        <v>2068</v>
      </c>
      <c r="I138" s="101" t="s">
        <v>2177</v>
      </c>
    </row>
    <row r="139" spans="1:9" ht="15" customHeight="1">
      <c r="A139" s="142" t="s">
        <v>2178</v>
      </c>
      <c r="B139" s="174">
        <v>144</v>
      </c>
      <c r="C139" s="111" t="s">
        <v>1521</v>
      </c>
      <c r="D139" s="112" t="s">
        <v>2183</v>
      </c>
      <c r="E139" s="112" t="s">
        <v>2252</v>
      </c>
      <c r="F139" s="111" t="s">
        <v>1523</v>
      </c>
      <c r="G139" s="112" t="s">
        <v>1722</v>
      </c>
      <c r="H139" s="112" t="s">
        <v>2151</v>
      </c>
      <c r="I139" s="101" t="s">
        <v>2181</v>
      </c>
    </row>
    <row r="140" spans="1:9" ht="15" customHeight="1">
      <c r="A140" s="142" t="s">
        <v>2182</v>
      </c>
      <c r="B140" s="174">
        <v>145</v>
      </c>
      <c r="C140" s="111" t="s">
        <v>1520</v>
      </c>
      <c r="D140" s="112" t="s">
        <v>2186</v>
      </c>
      <c r="E140" s="112" t="s">
        <v>2187</v>
      </c>
      <c r="F140" s="111" t="s">
        <v>1552</v>
      </c>
      <c r="G140" s="112" t="s">
        <v>2187</v>
      </c>
      <c r="H140" s="112" t="s">
        <v>2188</v>
      </c>
      <c r="I140" s="101" t="s">
        <v>2184</v>
      </c>
    </row>
    <row r="141" spans="1:9" ht="15" customHeight="1">
      <c r="A141" s="142" t="s">
        <v>2185</v>
      </c>
      <c r="B141" s="174">
        <v>146</v>
      </c>
      <c r="C141" s="111" t="s">
        <v>1520</v>
      </c>
      <c r="D141" s="112" t="s">
        <v>2191</v>
      </c>
      <c r="E141" s="112" t="s">
        <v>2192</v>
      </c>
      <c r="F141" s="111" t="s">
        <v>1523</v>
      </c>
      <c r="G141" s="112" t="s">
        <v>1687</v>
      </c>
      <c r="H141" s="112" t="s">
        <v>2043</v>
      </c>
      <c r="I141" s="101" t="s">
        <v>2189</v>
      </c>
    </row>
    <row r="142" spans="1:9" ht="15" customHeight="1">
      <c r="A142" s="142" t="s">
        <v>2190</v>
      </c>
      <c r="B142" s="174">
        <v>148</v>
      </c>
      <c r="C142" s="111" t="s">
        <v>1520</v>
      </c>
      <c r="D142" s="112" t="s">
        <v>2195</v>
      </c>
      <c r="E142" s="112" t="s">
        <v>2196</v>
      </c>
      <c r="F142" s="111" t="s">
        <v>1523</v>
      </c>
      <c r="G142" s="112" t="s">
        <v>1708</v>
      </c>
      <c r="H142" s="112" t="s">
        <v>1953</v>
      </c>
      <c r="I142" s="101" t="s">
        <v>2193</v>
      </c>
    </row>
    <row r="143" spans="1:9" ht="15" customHeight="1">
      <c r="A143" s="142" t="s">
        <v>2194</v>
      </c>
      <c r="B143" s="174">
        <v>149</v>
      </c>
      <c r="C143" s="111" t="s">
        <v>1520</v>
      </c>
      <c r="D143" s="112" t="s">
        <v>2199</v>
      </c>
      <c r="E143" s="112" t="s">
        <v>2253</v>
      </c>
      <c r="F143" s="111" t="s">
        <v>1523</v>
      </c>
      <c r="G143" s="112" t="s">
        <v>1687</v>
      </c>
      <c r="H143" s="112" t="s">
        <v>2200</v>
      </c>
      <c r="I143" s="101" t="s">
        <v>2197</v>
      </c>
    </row>
    <row r="144" spans="1:9" ht="15" customHeight="1">
      <c r="A144" s="142" t="s">
        <v>2198</v>
      </c>
      <c r="B144" s="174">
        <v>150</v>
      </c>
      <c r="C144" s="111" t="s">
        <v>1521</v>
      </c>
      <c r="D144" s="112" t="s">
        <v>2203</v>
      </c>
      <c r="E144" s="112" t="s">
        <v>2204</v>
      </c>
      <c r="F144" s="111" t="s">
        <v>1523</v>
      </c>
      <c r="G144" s="112" t="s">
        <v>1708</v>
      </c>
      <c r="H144" s="112" t="s">
        <v>1753</v>
      </c>
      <c r="I144" s="101" t="s">
        <v>2201</v>
      </c>
    </row>
    <row r="145" spans="1:9" ht="15" customHeight="1">
      <c r="A145" s="142" t="s">
        <v>2202</v>
      </c>
      <c r="B145" s="174">
        <v>151</v>
      </c>
      <c r="C145" s="111" t="s">
        <v>1481</v>
      </c>
      <c r="D145" s="112" t="s">
        <v>2206</v>
      </c>
      <c r="E145" s="112" t="s">
        <v>2207</v>
      </c>
      <c r="F145" s="111" t="s">
        <v>1523</v>
      </c>
      <c r="G145" s="112" t="s">
        <v>1630</v>
      </c>
      <c r="H145" s="112" t="s">
        <v>2208</v>
      </c>
      <c r="I145" s="101" t="s">
        <v>2255</v>
      </c>
    </row>
    <row r="146" spans="1:9" ht="15" customHeight="1">
      <c r="A146" s="142" t="s">
        <v>2205</v>
      </c>
      <c r="B146" s="174">
        <v>152</v>
      </c>
      <c r="C146" s="111" t="s">
        <v>1481</v>
      </c>
      <c r="D146" s="112" t="s">
        <v>2210</v>
      </c>
      <c r="E146" s="112" t="s">
        <v>2211</v>
      </c>
      <c r="F146" s="111" t="s">
        <v>1523</v>
      </c>
      <c r="G146" s="112" t="s">
        <v>2092</v>
      </c>
      <c r="H146" s="112" t="s">
        <v>2212</v>
      </c>
      <c r="I146" s="101" t="s">
        <v>2213</v>
      </c>
    </row>
    <row r="147" spans="1:9" ht="15" customHeight="1">
      <c r="A147" s="142" t="s">
        <v>2209</v>
      </c>
      <c r="B147" s="174">
        <v>153</v>
      </c>
      <c r="C147" s="111" t="s">
        <v>1481</v>
      </c>
      <c r="D147" s="112" t="s">
        <v>2215</v>
      </c>
      <c r="E147" s="112" t="s">
        <v>2216</v>
      </c>
      <c r="F147" s="111" t="s">
        <v>1523</v>
      </c>
      <c r="G147" s="112" t="s">
        <v>2092</v>
      </c>
      <c r="H147" s="112" t="s">
        <v>2217</v>
      </c>
      <c r="I147" s="101" t="s">
        <v>2218</v>
      </c>
    </row>
    <row r="148" spans="1:9" ht="15" customHeight="1">
      <c r="A148" s="142" t="s">
        <v>2214</v>
      </c>
      <c r="B148" s="174">
        <v>154</v>
      </c>
      <c r="C148" s="111" t="s">
        <v>1481</v>
      </c>
      <c r="D148" s="112" t="s">
        <v>2220</v>
      </c>
      <c r="E148" s="112" t="s">
        <v>2254</v>
      </c>
      <c r="F148" s="111" t="s">
        <v>1523</v>
      </c>
      <c r="G148" s="112" t="s">
        <v>2092</v>
      </c>
      <c r="H148" s="112" t="s">
        <v>2221</v>
      </c>
      <c r="I148" s="101" t="s">
        <v>2222</v>
      </c>
    </row>
    <row r="149" spans="1:9" ht="15" customHeight="1">
      <c r="A149" s="142" t="s">
        <v>2219</v>
      </c>
      <c r="B149" s="174">
        <v>155</v>
      </c>
      <c r="C149" s="111" t="s">
        <v>1481</v>
      </c>
      <c r="D149" s="112" t="s">
        <v>2224</v>
      </c>
      <c r="E149" s="112" t="s">
        <v>2225</v>
      </c>
      <c r="F149" s="111" t="s">
        <v>1523</v>
      </c>
      <c r="G149" s="112" t="s">
        <v>2092</v>
      </c>
      <c r="H149" s="112" t="s">
        <v>2217</v>
      </c>
      <c r="I149" s="101" t="s">
        <v>2226</v>
      </c>
    </row>
    <row r="150" spans="1:9" ht="15" customHeight="1">
      <c r="A150" s="142" t="s">
        <v>2223</v>
      </c>
      <c r="B150" s="174">
        <v>156</v>
      </c>
      <c r="C150" s="111" t="s">
        <v>1481</v>
      </c>
      <c r="D150" s="112" t="s">
        <v>2228</v>
      </c>
      <c r="E150" s="112" t="s">
        <v>2229</v>
      </c>
      <c r="F150" s="111" t="s">
        <v>1523</v>
      </c>
      <c r="G150" s="112" t="s">
        <v>2092</v>
      </c>
      <c r="H150" s="112" t="s">
        <v>2217</v>
      </c>
      <c r="I150" s="101" t="s">
        <v>2230</v>
      </c>
    </row>
    <row r="151" spans="1:9" ht="15" customHeight="1">
      <c r="A151" s="142" t="s">
        <v>2227</v>
      </c>
      <c r="B151" s="174">
        <v>157</v>
      </c>
      <c r="C151" s="111" t="s">
        <v>1481</v>
      </c>
      <c r="D151" s="112" t="s">
        <v>2231</v>
      </c>
      <c r="E151" s="112" t="s">
        <v>2232</v>
      </c>
      <c r="F151" s="111" t="s">
        <v>1523</v>
      </c>
      <c r="G151" s="112" t="s">
        <v>1708</v>
      </c>
      <c r="H151" s="112" t="s">
        <v>2217</v>
      </c>
      <c r="I151" s="101" t="s">
        <v>2233</v>
      </c>
    </row>
    <row r="152" spans="1:9" ht="12.75">
      <c r="A152" s="154"/>
      <c r="B152" s="161"/>
      <c r="C152" s="114"/>
      <c r="D152" s="114"/>
      <c r="E152" s="114"/>
      <c r="F152" s="114"/>
      <c r="G152" s="114"/>
      <c r="H152" s="114"/>
      <c r="I152" s="114"/>
    </row>
    <row r="153" spans="1:9" ht="12.75">
      <c r="A153" s="154"/>
      <c r="B153" s="161"/>
      <c r="C153" s="114"/>
      <c r="D153" s="114"/>
      <c r="E153" s="114"/>
      <c r="F153" s="114"/>
      <c r="G153" s="114"/>
      <c r="H153" s="114"/>
      <c r="I153" s="114"/>
    </row>
    <row r="154" spans="1:9" ht="12.75">
      <c r="A154" s="154"/>
      <c r="B154" s="161"/>
      <c r="C154" s="114"/>
      <c r="D154" s="114"/>
      <c r="E154" s="114"/>
      <c r="F154" s="114"/>
      <c r="G154" s="114"/>
      <c r="H154" s="114"/>
      <c r="I154" s="114"/>
    </row>
    <row r="155" spans="1:9" ht="12.75">
      <c r="A155" s="154"/>
      <c r="B155" s="161"/>
      <c r="C155" s="114"/>
      <c r="D155" s="114"/>
      <c r="E155" s="114"/>
      <c r="F155" s="114"/>
      <c r="G155" s="114"/>
      <c r="H155" s="114"/>
      <c r="I155" s="114"/>
    </row>
    <row r="156" spans="1:9" ht="12.75">
      <c r="A156" s="154"/>
      <c r="B156" s="161"/>
      <c r="C156" s="114"/>
      <c r="D156" s="114"/>
      <c r="E156" s="114"/>
      <c r="F156" s="114"/>
      <c r="G156" s="114"/>
      <c r="H156" s="114"/>
      <c r="I156" s="114"/>
    </row>
    <row r="157" spans="1:9" ht="12.75">
      <c r="A157" s="154"/>
      <c r="B157" s="161"/>
      <c r="C157" s="114"/>
      <c r="D157" s="114"/>
      <c r="E157" s="114"/>
      <c r="F157" s="114"/>
      <c r="G157" s="114"/>
      <c r="H157" s="114"/>
      <c r="I157" s="114"/>
    </row>
    <row r="158" spans="1:9" ht="12.75">
      <c r="A158" s="154"/>
      <c r="B158" s="161"/>
      <c r="C158" s="114"/>
      <c r="D158" s="114"/>
      <c r="E158" s="114"/>
      <c r="F158" s="114"/>
      <c r="G158" s="114"/>
      <c r="H158" s="114"/>
      <c r="I158" s="114"/>
    </row>
    <row r="159" spans="1:9" ht="12.75">
      <c r="A159" s="154"/>
      <c r="B159" s="161"/>
      <c r="C159" s="114"/>
      <c r="D159" s="114"/>
      <c r="E159" s="114"/>
      <c r="F159" s="114"/>
      <c r="G159" s="114"/>
      <c r="H159" s="114"/>
      <c r="I159" s="114"/>
    </row>
    <row r="160" spans="1:9" ht="12.75">
      <c r="A160" s="154"/>
      <c r="B160" s="161"/>
      <c r="C160" s="114"/>
      <c r="D160" s="114"/>
      <c r="E160" s="114"/>
      <c r="F160" s="114"/>
      <c r="G160" s="114"/>
      <c r="H160" s="114"/>
      <c r="I160" s="114"/>
    </row>
    <row r="161" spans="1:9" ht="12.75">
      <c r="A161" s="154"/>
      <c r="B161" s="161"/>
      <c r="C161" s="114"/>
      <c r="D161" s="114"/>
      <c r="E161" s="114"/>
      <c r="F161" s="114"/>
      <c r="G161" s="114"/>
      <c r="H161" s="114"/>
      <c r="I161" s="114"/>
    </row>
    <row r="162" spans="1:9" ht="12.75">
      <c r="A162" s="154"/>
      <c r="B162" s="161"/>
      <c r="C162" s="114"/>
      <c r="D162" s="114"/>
      <c r="E162" s="114"/>
      <c r="F162" s="114"/>
      <c r="G162" s="114"/>
      <c r="H162" s="114"/>
      <c r="I162" s="114"/>
    </row>
    <row r="163" spans="1:9" ht="12.75">
      <c r="A163" s="154"/>
      <c r="B163" s="161"/>
      <c r="C163" s="114"/>
      <c r="D163" s="114"/>
      <c r="E163" s="114"/>
      <c r="F163" s="114"/>
      <c r="G163" s="114"/>
      <c r="H163" s="114"/>
      <c r="I163" s="114"/>
    </row>
    <row r="164" spans="1:9" ht="12.75">
      <c r="A164" s="154"/>
      <c r="B164" s="161"/>
      <c r="C164" s="114"/>
      <c r="D164" s="114"/>
      <c r="E164" s="114"/>
      <c r="F164" s="114"/>
      <c r="G164" s="114"/>
      <c r="H164" s="114"/>
      <c r="I164" s="114"/>
    </row>
    <row r="165" spans="1:9" ht="12.75">
      <c r="A165" s="154"/>
      <c r="B165" s="161"/>
      <c r="C165" s="114"/>
      <c r="D165" s="114"/>
      <c r="E165" s="114"/>
      <c r="F165" s="114"/>
      <c r="G165" s="114"/>
      <c r="H165" s="114"/>
      <c r="I165" s="114"/>
    </row>
    <row r="166" spans="1:9" ht="12.75">
      <c r="A166" s="154"/>
      <c r="B166" s="161"/>
      <c r="C166" s="114"/>
      <c r="D166" s="114"/>
      <c r="E166" s="114"/>
      <c r="F166" s="114"/>
      <c r="G166" s="114"/>
      <c r="H166" s="114"/>
      <c r="I166" s="114"/>
    </row>
    <row r="167" spans="1:9" ht="12.75">
      <c r="A167" s="154"/>
      <c r="B167" s="161"/>
      <c r="C167" s="114"/>
      <c r="D167" s="114"/>
      <c r="E167" s="114"/>
      <c r="F167" s="114"/>
      <c r="G167" s="114"/>
      <c r="H167" s="114"/>
      <c r="I167" s="114"/>
    </row>
    <row r="168" spans="1:9" ht="12.75">
      <c r="A168" s="154"/>
      <c r="B168" s="161"/>
      <c r="C168" s="114"/>
      <c r="D168" s="114"/>
      <c r="E168" s="114"/>
      <c r="F168" s="114"/>
      <c r="G168" s="114"/>
      <c r="H168" s="114"/>
      <c r="I168" s="114"/>
    </row>
    <row r="169" spans="1:9" ht="12.75">
      <c r="A169" s="154"/>
      <c r="B169" s="161"/>
      <c r="C169" s="114"/>
      <c r="D169" s="114"/>
      <c r="E169" s="114"/>
      <c r="F169" s="114"/>
      <c r="G169" s="114"/>
      <c r="H169" s="114"/>
      <c r="I169" s="114"/>
    </row>
    <row r="170" spans="1:9" ht="12.75">
      <c r="A170" s="154"/>
      <c r="B170" s="161"/>
      <c r="C170" s="114"/>
      <c r="D170" s="114"/>
      <c r="E170" s="114"/>
      <c r="F170" s="114"/>
      <c r="G170" s="114"/>
      <c r="H170" s="114"/>
      <c r="I170" s="114"/>
    </row>
    <row r="171" spans="1:9" ht="12.75">
      <c r="A171" s="154"/>
      <c r="B171" s="161"/>
      <c r="C171" s="114"/>
      <c r="D171" s="114"/>
      <c r="E171" s="114"/>
      <c r="F171" s="114"/>
      <c r="G171" s="114"/>
      <c r="H171" s="114"/>
      <c r="I171" s="114"/>
    </row>
    <row r="172" spans="1:9" ht="12.75">
      <c r="A172" s="154"/>
      <c r="B172" s="161"/>
      <c r="C172" s="114"/>
      <c r="D172" s="114"/>
      <c r="E172" s="114"/>
      <c r="F172" s="114"/>
      <c r="G172" s="114"/>
      <c r="H172" s="114"/>
      <c r="I172" s="114"/>
    </row>
    <row r="173" spans="1:9" ht="12.75">
      <c r="A173" s="154"/>
      <c r="B173" s="161"/>
      <c r="C173" s="114"/>
      <c r="D173" s="114"/>
      <c r="E173" s="114"/>
      <c r="F173" s="114"/>
      <c r="G173" s="114"/>
      <c r="H173" s="114"/>
      <c r="I173" s="114"/>
    </row>
    <row r="174" spans="1:9" ht="12.75">
      <c r="A174" s="154"/>
      <c r="B174" s="161"/>
      <c r="C174" s="114"/>
      <c r="D174" s="114"/>
      <c r="E174" s="114"/>
      <c r="F174" s="114"/>
      <c r="G174" s="114"/>
      <c r="H174" s="114"/>
      <c r="I174" s="114"/>
    </row>
    <row r="175" spans="1:9" ht="12.75">
      <c r="A175" s="154"/>
      <c r="B175" s="161"/>
      <c r="C175" s="114"/>
      <c r="D175" s="114"/>
      <c r="E175" s="114"/>
      <c r="F175" s="114"/>
      <c r="G175" s="114"/>
      <c r="H175" s="114"/>
      <c r="I175" s="114"/>
    </row>
    <row r="176" spans="1:9" ht="12.75">
      <c r="A176" s="154"/>
      <c r="B176" s="161"/>
      <c r="C176" s="114"/>
      <c r="D176" s="114"/>
      <c r="E176" s="114"/>
      <c r="F176" s="114"/>
      <c r="G176" s="114"/>
      <c r="H176" s="114"/>
      <c r="I176" s="114"/>
    </row>
    <row r="177" spans="1:9" ht="12.75">
      <c r="A177" s="154"/>
      <c r="B177" s="161"/>
      <c r="C177" s="114"/>
      <c r="D177" s="114"/>
      <c r="E177" s="114"/>
      <c r="F177" s="114"/>
      <c r="G177" s="114"/>
      <c r="H177" s="114"/>
      <c r="I177" s="114"/>
    </row>
    <row r="178" spans="1:9" ht="12.75">
      <c r="A178" s="154"/>
      <c r="B178" s="161"/>
      <c r="C178" s="114"/>
      <c r="D178" s="114"/>
      <c r="E178" s="114"/>
      <c r="F178" s="114"/>
      <c r="G178" s="114"/>
      <c r="H178" s="114"/>
      <c r="I178" s="114"/>
    </row>
    <row r="179" spans="1:9" ht="12.75">
      <c r="A179" s="154"/>
      <c r="B179" s="161"/>
      <c r="C179" s="114"/>
      <c r="D179" s="114"/>
      <c r="E179" s="114"/>
      <c r="F179" s="114"/>
      <c r="G179" s="114"/>
      <c r="H179" s="114"/>
      <c r="I179" s="114"/>
    </row>
    <row r="180" spans="1:9" ht="12.75">
      <c r="A180" s="154"/>
      <c r="B180" s="161"/>
      <c r="C180" s="114"/>
      <c r="D180" s="114"/>
      <c r="E180" s="114"/>
      <c r="F180" s="114"/>
      <c r="G180" s="114"/>
      <c r="H180" s="114"/>
      <c r="I180" s="114"/>
    </row>
    <row r="181" spans="1:9" ht="12.75">
      <c r="A181" s="154"/>
      <c r="B181" s="161"/>
      <c r="C181" s="114"/>
      <c r="D181" s="114"/>
      <c r="E181" s="114"/>
      <c r="F181" s="114"/>
      <c r="G181" s="114"/>
      <c r="H181" s="114"/>
      <c r="I181" s="114"/>
    </row>
    <row r="182" spans="1:9" ht="12.75">
      <c r="A182" s="154"/>
      <c r="B182" s="161"/>
      <c r="C182" s="114"/>
      <c r="D182" s="114"/>
      <c r="E182" s="114"/>
      <c r="F182" s="114"/>
      <c r="G182" s="114"/>
      <c r="H182" s="114"/>
      <c r="I182" s="114"/>
    </row>
    <row r="183" spans="1:9" ht="12.75">
      <c r="A183" s="154"/>
      <c r="B183" s="161"/>
      <c r="C183" s="114"/>
      <c r="D183" s="114"/>
      <c r="E183" s="114"/>
      <c r="F183" s="114"/>
      <c r="G183" s="114"/>
      <c r="H183" s="114"/>
      <c r="I183" s="114"/>
    </row>
    <row r="184" spans="1:9" ht="12.75">
      <c r="A184" s="154"/>
      <c r="B184" s="161"/>
      <c r="C184" s="114"/>
      <c r="D184" s="114"/>
      <c r="E184" s="114"/>
      <c r="F184" s="114"/>
      <c r="G184" s="114"/>
      <c r="H184" s="114"/>
      <c r="I184" s="114"/>
    </row>
    <row r="185" spans="1:9" ht="12.75">
      <c r="A185" s="154"/>
      <c r="B185" s="161"/>
      <c r="C185" s="114"/>
      <c r="D185" s="114"/>
      <c r="E185" s="114"/>
      <c r="F185" s="114"/>
      <c r="G185" s="114"/>
      <c r="H185" s="114"/>
      <c r="I185" s="114"/>
    </row>
    <row r="186" spans="1:9" ht="12.75">
      <c r="A186" s="154"/>
      <c r="B186" s="161"/>
      <c r="C186" s="114"/>
      <c r="D186" s="114"/>
      <c r="E186" s="114"/>
      <c r="F186" s="114"/>
      <c r="G186" s="114"/>
      <c r="H186" s="114"/>
      <c r="I186" s="114"/>
    </row>
    <row r="187" spans="1:9" ht="12.75">
      <c r="A187" s="154"/>
      <c r="B187" s="161"/>
      <c r="C187" s="114"/>
      <c r="D187" s="114"/>
      <c r="E187" s="114"/>
      <c r="F187" s="114"/>
      <c r="G187" s="114"/>
      <c r="H187" s="114"/>
      <c r="I187" s="114"/>
    </row>
    <row r="188" spans="1:9" ht="12.75">
      <c r="A188" s="154"/>
      <c r="B188" s="161"/>
      <c r="C188" s="114"/>
      <c r="D188" s="114"/>
      <c r="E188" s="114"/>
      <c r="F188" s="114"/>
      <c r="G188" s="114"/>
      <c r="H188" s="114"/>
      <c r="I188" s="114"/>
    </row>
    <row r="189" spans="1:9" ht="12.75">
      <c r="A189" s="154"/>
      <c r="B189" s="161"/>
      <c r="C189" s="114"/>
      <c r="D189" s="114"/>
      <c r="E189" s="114"/>
      <c r="F189" s="114"/>
      <c r="G189" s="114"/>
      <c r="H189" s="114"/>
      <c r="I189" s="114"/>
    </row>
    <row r="190" spans="1:9" ht="12.75">
      <c r="A190" s="154"/>
      <c r="B190" s="161"/>
      <c r="C190" s="114"/>
      <c r="D190" s="114"/>
      <c r="E190" s="114"/>
      <c r="F190" s="114"/>
      <c r="G190" s="114"/>
      <c r="H190" s="114"/>
      <c r="I190" s="114"/>
    </row>
    <row r="191" spans="1:9" ht="12.75">
      <c r="A191" s="154"/>
      <c r="B191" s="161"/>
      <c r="C191" s="114"/>
      <c r="D191" s="114"/>
      <c r="E191" s="114"/>
      <c r="F191" s="114"/>
      <c r="G191" s="114"/>
      <c r="H191" s="114"/>
      <c r="I191" s="114"/>
    </row>
    <row r="192" spans="1:9" ht="12.75">
      <c r="A192" s="154"/>
      <c r="B192" s="161"/>
      <c r="C192" s="114"/>
      <c r="D192" s="114"/>
      <c r="E192" s="114"/>
      <c r="F192" s="114"/>
      <c r="G192" s="114"/>
      <c r="H192" s="114"/>
      <c r="I192" s="114"/>
    </row>
    <row r="193" spans="1:9" ht="12.75">
      <c r="A193" s="154"/>
      <c r="B193" s="161"/>
      <c r="C193" s="114"/>
      <c r="D193" s="114"/>
      <c r="E193" s="114"/>
      <c r="F193" s="114"/>
      <c r="G193" s="114"/>
      <c r="H193" s="114"/>
      <c r="I193" s="114"/>
    </row>
    <row r="194" spans="1:9" ht="12.75">
      <c r="A194" s="154"/>
      <c r="B194" s="161"/>
      <c r="C194" s="114"/>
      <c r="D194" s="114"/>
      <c r="E194" s="114"/>
      <c r="F194" s="114"/>
      <c r="G194" s="114"/>
      <c r="H194" s="114"/>
      <c r="I194" s="114"/>
    </row>
    <row r="195" spans="1:9" ht="12.75">
      <c r="A195" s="154"/>
      <c r="B195" s="161"/>
      <c r="C195" s="114"/>
      <c r="D195" s="114"/>
      <c r="E195" s="114"/>
      <c r="F195" s="114"/>
      <c r="G195" s="114"/>
      <c r="H195" s="114"/>
      <c r="I195" s="114"/>
    </row>
    <row r="196" spans="1:9" ht="12.75">
      <c r="A196" s="154"/>
      <c r="B196" s="161"/>
      <c r="C196" s="114"/>
      <c r="D196" s="114"/>
      <c r="E196" s="114"/>
      <c r="F196" s="114"/>
      <c r="G196" s="114"/>
      <c r="H196" s="114"/>
      <c r="I196" s="114"/>
    </row>
    <row r="197" spans="1:9" ht="12.75">
      <c r="A197" s="154"/>
      <c r="B197" s="161"/>
      <c r="C197" s="114"/>
      <c r="D197" s="114"/>
      <c r="E197" s="114"/>
      <c r="F197" s="114"/>
      <c r="G197" s="114"/>
      <c r="H197" s="114"/>
      <c r="I197" s="114"/>
    </row>
    <row r="198" spans="1:9" ht="12.75">
      <c r="A198" s="154"/>
      <c r="B198" s="161"/>
      <c r="C198" s="114"/>
      <c r="D198" s="114"/>
      <c r="E198" s="114"/>
      <c r="F198" s="114"/>
      <c r="G198" s="114"/>
      <c r="H198" s="114"/>
      <c r="I198" s="114"/>
    </row>
    <row r="199" spans="1:9" ht="12.75">
      <c r="A199" s="154"/>
      <c r="B199" s="161"/>
      <c r="C199" s="114"/>
      <c r="D199" s="114"/>
      <c r="E199" s="114"/>
      <c r="F199" s="114"/>
      <c r="G199" s="114"/>
      <c r="H199" s="114"/>
      <c r="I199" s="114"/>
    </row>
    <row r="200" spans="1:9" ht="12.75">
      <c r="A200" s="154"/>
      <c r="B200" s="161"/>
      <c r="C200" s="114"/>
      <c r="D200" s="114"/>
      <c r="E200" s="114"/>
      <c r="F200" s="114"/>
      <c r="G200" s="114"/>
      <c r="H200" s="114"/>
      <c r="I200" s="114"/>
    </row>
    <row r="201" spans="1:9" ht="12.75">
      <c r="A201" s="154"/>
      <c r="B201" s="161"/>
      <c r="C201" s="114"/>
      <c r="D201" s="114"/>
      <c r="E201" s="114"/>
      <c r="F201" s="114"/>
      <c r="G201" s="114"/>
      <c r="H201" s="114"/>
      <c r="I201" s="114"/>
    </row>
    <row r="202" spans="1:9" ht="12.75">
      <c r="A202" s="154"/>
      <c r="B202" s="161"/>
      <c r="C202" s="114"/>
      <c r="D202" s="114"/>
      <c r="E202" s="114"/>
      <c r="F202" s="114"/>
      <c r="G202" s="114"/>
      <c r="H202" s="114"/>
      <c r="I202" s="114"/>
    </row>
    <row r="203" spans="1:9" ht="12.75">
      <c r="A203" s="154"/>
      <c r="B203" s="161"/>
      <c r="C203" s="114"/>
      <c r="D203" s="114"/>
      <c r="E203" s="114"/>
      <c r="F203" s="114"/>
      <c r="G203" s="114"/>
      <c r="H203" s="114"/>
      <c r="I203" s="114"/>
    </row>
    <row r="204" spans="1:9" ht="12.75">
      <c r="A204" s="154"/>
      <c r="B204" s="161"/>
      <c r="C204" s="114"/>
      <c r="D204" s="114"/>
      <c r="E204" s="114"/>
      <c r="F204" s="114"/>
      <c r="G204" s="114"/>
      <c r="H204" s="114"/>
      <c r="I204" s="114"/>
    </row>
    <row r="205" spans="1:9" ht="12.75">
      <c r="A205" s="154"/>
      <c r="B205" s="161"/>
      <c r="C205" s="114"/>
      <c r="D205" s="114"/>
      <c r="E205" s="114"/>
      <c r="F205" s="114"/>
      <c r="G205" s="114"/>
      <c r="H205" s="114"/>
      <c r="I205" s="114"/>
    </row>
    <row r="206" spans="1:9" ht="12.75">
      <c r="A206" s="154"/>
      <c r="B206" s="161"/>
      <c r="C206" s="114"/>
      <c r="D206" s="114"/>
      <c r="E206" s="114"/>
      <c r="F206" s="114"/>
      <c r="G206" s="114"/>
      <c r="H206" s="114"/>
      <c r="I206" s="114"/>
    </row>
    <row r="207" spans="1:9" ht="12.75">
      <c r="A207" s="154"/>
      <c r="B207" s="161"/>
      <c r="C207" s="114"/>
      <c r="D207" s="114"/>
      <c r="E207" s="114"/>
      <c r="F207" s="114"/>
      <c r="G207" s="114"/>
      <c r="H207" s="114"/>
      <c r="I207" s="114"/>
    </row>
    <row r="208" spans="1:9" ht="12.75">
      <c r="A208" s="154"/>
      <c r="B208" s="161"/>
      <c r="C208" s="114"/>
      <c r="D208" s="114"/>
      <c r="E208" s="114"/>
      <c r="F208" s="114"/>
      <c r="G208" s="114"/>
      <c r="H208" s="114"/>
      <c r="I208" s="114"/>
    </row>
    <row r="209" spans="1:9" ht="12.75">
      <c r="A209" s="154"/>
      <c r="B209" s="161"/>
      <c r="C209" s="114"/>
      <c r="D209" s="114"/>
      <c r="E209" s="114"/>
      <c r="F209" s="114"/>
      <c r="G209" s="114"/>
      <c r="H209" s="114"/>
      <c r="I209" s="114"/>
    </row>
    <row r="210" spans="1:9" ht="12.75">
      <c r="A210" s="154"/>
      <c r="B210" s="161"/>
      <c r="C210" s="114"/>
      <c r="D210" s="114"/>
      <c r="E210" s="114"/>
      <c r="F210" s="114"/>
      <c r="G210" s="114"/>
      <c r="H210" s="114"/>
      <c r="I210" s="114"/>
    </row>
    <row r="211" spans="1:9" ht="12.75">
      <c r="A211" s="154"/>
      <c r="B211" s="161"/>
      <c r="C211" s="114"/>
      <c r="D211" s="114"/>
      <c r="E211" s="114"/>
      <c r="F211" s="114"/>
      <c r="G211" s="114"/>
      <c r="H211" s="114"/>
      <c r="I211" s="114"/>
    </row>
    <row r="212" spans="1:9" ht="12.75">
      <c r="A212" s="154"/>
      <c r="B212" s="161"/>
      <c r="C212" s="114"/>
      <c r="D212" s="114"/>
      <c r="E212" s="114"/>
      <c r="F212" s="114"/>
      <c r="G212" s="114"/>
      <c r="H212" s="114"/>
      <c r="I212" s="114"/>
    </row>
    <row r="213" spans="1:9" ht="12.75">
      <c r="A213" s="154"/>
      <c r="B213" s="161"/>
      <c r="C213" s="114"/>
      <c r="D213" s="114"/>
      <c r="E213" s="114"/>
      <c r="F213" s="114"/>
      <c r="G213" s="114"/>
      <c r="H213" s="114"/>
      <c r="I213" s="114"/>
    </row>
    <row r="214" spans="1:9" ht="12.75">
      <c r="A214" s="154"/>
      <c r="B214" s="161"/>
      <c r="C214" s="114"/>
      <c r="D214" s="114"/>
      <c r="E214" s="114"/>
      <c r="F214" s="114"/>
      <c r="G214" s="114"/>
      <c r="H214" s="114"/>
      <c r="I214" s="114"/>
    </row>
    <row r="215" spans="1:9" ht="12.75">
      <c r="A215" s="154"/>
      <c r="B215" s="161"/>
      <c r="C215" s="114"/>
      <c r="D215" s="114"/>
      <c r="E215" s="114"/>
      <c r="F215" s="114"/>
      <c r="G215" s="114"/>
      <c r="H215" s="114"/>
      <c r="I215" s="114"/>
    </row>
    <row r="216" spans="1:9" ht="12.75">
      <c r="A216" s="154"/>
      <c r="B216" s="161"/>
      <c r="C216" s="114"/>
      <c r="D216" s="114"/>
      <c r="E216" s="114"/>
      <c r="F216" s="114"/>
      <c r="G216" s="114"/>
      <c r="H216" s="114"/>
      <c r="I216" s="114"/>
    </row>
    <row r="217" spans="1:9" ht="12.75">
      <c r="A217" s="154"/>
      <c r="B217" s="161"/>
      <c r="C217" s="114"/>
      <c r="D217" s="114"/>
      <c r="E217" s="114"/>
      <c r="F217" s="114"/>
      <c r="G217" s="114"/>
      <c r="H217" s="114"/>
      <c r="I217" s="114"/>
    </row>
    <row r="218" spans="1:9" ht="12.75">
      <c r="A218" s="154"/>
      <c r="B218" s="161"/>
      <c r="C218" s="114"/>
      <c r="D218" s="114"/>
      <c r="E218" s="114"/>
      <c r="F218" s="114"/>
      <c r="G218" s="114"/>
      <c r="H218" s="114"/>
      <c r="I218" s="114"/>
    </row>
    <row r="219" spans="1:9" ht="12.75">
      <c r="A219" s="154"/>
      <c r="B219" s="161"/>
      <c r="C219" s="114"/>
      <c r="D219" s="114"/>
      <c r="E219" s="114"/>
      <c r="F219" s="114"/>
      <c r="G219" s="114"/>
      <c r="H219" s="114"/>
      <c r="I219" s="114"/>
    </row>
    <row r="220" spans="1:9" ht="12.75">
      <c r="A220" s="154"/>
      <c r="B220" s="161"/>
      <c r="C220" s="114"/>
      <c r="D220" s="114"/>
      <c r="E220" s="114"/>
      <c r="F220" s="114"/>
      <c r="G220" s="114"/>
      <c r="H220" s="114"/>
      <c r="I220" s="114"/>
    </row>
    <row r="221" spans="1:9" ht="12.75">
      <c r="A221" s="154"/>
      <c r="B221" s="161"/>
      <c r="C221" s="114"/>
      <c r="D221" s="114"/>
      <c r="E221" s="114"/>
      <c r="F221" s="114"/>
      <c r="G221" s="114"/>
      <c r="H221" s="114"/>
      <c r="I221" s="114"/>
    </row>
    <row r="222" spans="1:9" ht="12.75">
      <c r="A222" s="154"/>
      <c r="B222" s="161"/>
      <c r="C222" s="114"/>
      <c r="D222" s="114"/>
      <c r="E222" s="114"/>
      <c r="F222" s="114"/>
      <c r="G222" s="114"/>
      <c r="H222" s="114"/>
      <c r="I222" s="114"/>
    </row>
    <row r="223" spans="1:9" ht="12.75">
      <c r="A223" s="154"/>
      <c r="B223" s="161"/>
      <c r="C223" s="114"/>
      <c r="D223" s="114"/>
      <c r="E223" s="114"/>
      <c r="F223" s="114"/>
      <c r="G223" s="114"/>
      <c r="H223" s="114"/>
      <c r="I223" s="114"/>
    </row>
    <row r="224" spans="1:9" ht="12.75">
      <c r="A224" s="154"/>
      <c r="B224" s="161"/>
      <c r="C224" s="114"/>
      <c r="D224" s="114"/>
      <c r="E224" s="114"/>
      <c r="F224" s="114"/>
      <c r="G224" s="114"/>
      <c r="H224" s="114"/>
      <c r="I224" s="114"/>
    </row>
    <row r="225" spans="1:9" ht="12.75">
      <c r="A225" s="154"/>
      <c r="B225" s="161"/>
      <c r="C225" s="114"/>
      <c r="D225" s="114"/>
      <c r="E225" s="114"/>
      <c r="F225" s="114"/>
      <c r="G225" s="114"/>
      <c r="H225" s="114"/>
      <c r="I225" s="114"/>
    </row>
    <row r="226" spans="1:9" ht="12.75">
      <c r="A226" s="154"/>
      <c r="B226" s="161"/>
      <c r="C226" s="114"/>
      <c r="D226" s="114"/>
      <c r="E226" s="114"/>
      <c r="F226" s="114"/>
      <c r="G226" s="114"/>
      <c r="H226" s="114"/>
      <c r="I226" s="114"/>
    </row>
    <row r="227" spans="1:9" ht="12.75">
      <c r="A227" s="154"/>
      <c r="B227" s="161"/>
      <c r="C227" s="114"/>
      <c r="D227" s="114"/>
      <c r="E227" s="114"/>
      <c r="F227" s="114"/>
      <c r="G227" s="114"/>
      <c r="H227" s="114"/>
      <c r="I227" s="114"/>
    </row>
    <row r="228" spans="1:9" ht="12.75">
      <c r="A228" s="154"/>
      <c r="B228" s="161"/>
      <c r="C228" s="114"/>
      <c r="D228" s="114"/>
      <c r="E228" s="114"/>
      <c r="F228" s="114"/>
      <c r="G228" s="114"/>
      <c r="H228" s="114"/>
      <c r="I228" s="114"/>
    </row>
    <row r="229" spans="1:9" ht="12.75">
      <c r="A229" s="154"/>
      <c r="B229" s="161"/>
      <c r="C229" s="114"/>
      <c r="D229" s="114"/>
      <c r="E229" s="114"/>
      <c r="F229" s="114"/>
      <c r="G229" s="114"/>
      <c r="H229" s="114"/>
      <c r="I229" s="114"/>
    </row>
    <row r="230" spans="1:9" ht="12.75">
      <c r="A230" s="154"/>
      <c r="B230" s="161"/>
      <c r="C230" s="114"/>
      <c r="D230" s="114"/>
      <c r="E230" s="114"/>
      <c r="F230" s="114"/>
      <c r="G230" s="114"/>
      <c r="H230" s="114"/>
      <c r="I230" s="114"/>
    </row>
    <row r="231" spans="1:9" ht="12.75">
      <c r="A231" s="154"/>
      <c r="B231" s="161"/>
      <c r="C231" s="114"/>
      <c r="D231" s="114"/>
      <c r="E231" s="114"/>
      <c r="F231" s="114"/>
      <c r="G231" s="114"/>
      <c r="H231" s="114"/>
      <c r="I231" s="114"/>
    </row>
    <row r="232" spans="1:9" ht="12.75">
      <c r="A232" s="154"/>
      <c r="B232" s="161"/>
      <c r="C232" s="114"/>
      <c r="D232" s="114"/>
      <c r="E232" s="114"/>
      <c r="F232" s="114"/>
      <c r="G232" s="114"/>
      <c r="H232" s="114"/>
      <c r="I232" s="114"/>
    </row>
    <row r="233" spans="1:9" ht="12.75">
      <c r="A233" s="154"/>
      <c r="B233" s="161"/>
      <c r="C233" s="114"/>
      <c r="D233" s="114"/>
      <c r="E233" s="114"/>
      <c r="F233" s="114"/>
      <c r="G233" s="114"/>
      <c r="H233" s="114"/>
      <c r="I233" s="114"/>
    </row>
    <row r="234" spans="1:9" ht="12.75">
      <c r="A234" s="154"/>
      <c r="B234" s="161"/>
      <c r="C234" s="114"/>
      <c r="D234" s="114"/>
      <c r="E234" s="114"/>
      <c r="F234" s="114"/>
      <c r="G234" s="114"/>
      <c r="H234" s="114"/>
      <c r="I234" s="114"/>
    </row>
    <row r="235" spans="1:9" ht="12.75">
      <c r="A235" s="154"/>
      <c r="B235" s="161"/>
      <c r="C235" s="114"/>
      <c r="D235" s="114"/>
      <c r="E235" s="114"/>
      <c r="F235" s="114"/>
      <c r="G235" s="114"/>
      <c r="H235" s="114"/>
      <c r="I235" s="114"/>
    </row>
    <row r="236" spans="1:9" ht="12.75">
      <c r="A236" s="154"/>
      <c r="B236" s="161"/>
      <c r="C236" s="114"/>
      <c r="D236" s="114"/>
      <c r="E236" s="114"/>
      <c r="F236" s="114"/>
      <c r="G236" s="114"/>
      <c r="H236" s="114"/>
      <c r="I236" s="114"/>
    </row>
    <row r="237" spans="1:9" ht="12.75">
      <c r="A237" s="154"/>
      <c r="B237" s="161"/>
      <c r="C237" s="114"/>
      <c r="D237" s="114"/>
      <c r="E237" s="114"/>
      <c r="F237" s="114"/>
      <c r="G237" s="114"/>
      <c r="H237" s="114"/>
      <c r="I237" s="114"/>
    </row>
    <row r="238" spans="1:9" ht="12.75">
      <c r="A238" s="154"/>
      <c r="B238" s="161"/>
      <c r="C238" s="114"/>
      <c r="D238" s="114"/>
      <c r="E238" s="114"/>
      <c r="F238" s="114"/>
      <c r="G238" s="114"/>
      <c r="H238" s="114"/>
      <c r="I238" s="114"/>
    </row>
    <row r="239" spans="1:9" ht="12.75">
      <c r="A239" s="154"/>
      <c r="B239" s="161"/>
      <c r="C239" s="114"/>
      <c r="D239" s="114"/>
      <c r="E239" s="114"/>
      <c r="F239" s="114"/>
      <c r="G239" s="114"/>
      <c r="H239" s="114"/>
      <c r="I239" s="114"/>
    </row>
    <row r="240" spans="1:9" ht="12.75">
      <c r="A240" s="154"/>
      <c r="B240" s="161"/>
      <c r="C240" s="114"/>
      <c r="D240" s="114"/>
      <c r="E240" s="114"/>
      <c r="F240" s="114"/>
      <c r="G240" s="114"/>
      <c r="H240" s="114"/>
      <c r="I240" s="114"/>
    </row>
    <row r="241" spans="1:9" ht="12.75">
      <c r="A241" s="154"/>
      <c r="B241" s="161"/>
      <c r="C241" s="114"/>
      <c r="D241" s="114"/>
      <c r="E241" s="114"/>
      <c r="F241" s="114"/>
      <c r="G241" s="114"/>
      <c r="H241" s="114"/>
      <c r="I241" s="114"/>
    </row>
    <row r="242" spans="1:9" ht="12.75">
      <c r="A242" s="154"/>
      <c r="B242" s="161"/>
      <c r="C242" s="114"/>
      <c r="D242" s="114"/>
      <c r="E242" s="114"/>
      <c r="F242" s="114"/>
      <c r="G242" s="114"/>
      <c r="H242" s="114"/>
      <c r="I242" s="114"/>
    </row>
    <row r="243" spans="1:9" ht="12.75">
      <c r="A243" s="154"/>
      <c r="B243" s="161"/>
      <c r="C243" s="114"/>
      <c r="D243" s="114"/>
      <c r="E243" s="114"/>
      <c r="F243" s="114"/>
      <c r="G243" s="114"/>
      <c r="H243" s="114"/>
      <c r="I243" s="114"/>
    </row>
    <row r="244" spans="1:9" ht="12.75">
      <c r="A244" s="154"/>
      <c r="B244" s="161"/>
      <c r="C244" s="114"/>
      <c r="D244" s="114"/>
      <c r="E244" s="114"/>
      <c r="F244" s="114"/>
      <c r="G244" s="114"/>
      <c r="H244" s="114"/>
      <c r="I244" s="114"/>
    </row>
    <row r="245" spans="1:9" ht="12.75">
      <c r="A245" s="154"/>
      <c r="B245" s="161"/>
      <c r="C245" s="114"/>
      <c r="D245" s="114"/>
      <c r="E245" s="114"/>
      <c r="F245" s="114"/>
      <c r="G245" s="114"/>
      <c r="H245" s="114"/>
      <c r="I245" s="114"/>
    </row>
    <row r="246" spans="1:9" ht="12.75">
      <c r="A246" s="154"/>
      <c r="B246" s="161"/>
      <c r="C246" s="114"/>
      <c r="D246" s="114"/>
      <c r="E246" s="114"/>
      <c r="F246" s="114"/>
      <c r="G246" s="114"/>
      <c r="H246" s="114"/>
      <c r="I246" s="114"/>
    </row>
    <row r="247" spans="1:9" ht="12.75">
      <c r="A247" s="154"/>
      <c r="B247" s="161"/>
      <c r="C247" s="114"/>
      <c r="D247" s="114"/>
      <c r="E247" s="114"/>
      <c r="F247" s="114"/>
      <c r="G247" s="114"/>
      <c r="H247" s="114"/>
      <c r="I247" s="114"/>
    </row>
    <row r="248" spans="1:9" ht="12.75">
      <c r="A248" s="154"/>
      <c r="B248" s="161"/>
      <c r="C248" s="114"/>
      <c r="D248" s="114"/>
      <c r="E248" s="114"/>
      <c r="F248" s="114"/>
      <c r="G248" s="114"/>
      <c r="H248" s="114"/>
      <c r="I248" s="114"/>
    </row>
    <row r="249" spans="1:9" ht="12.75">
      <c r="A249" s="154"/>
      <c r="B249" s="161"/>
      <c r="C249" s="114"/>
      <c r="D249" s="114"/>
      <c r="E249" s="114"/>
      <c r="F249" s="114"/>
      <c r="G249" s="114"/>
      <c r="H249" s="114"/>
      <c r="I249" s="114"/>
    </row>
    <row r="250" spans="1:9" ht="12.75">
      <c r="A250" s="154"/>
      <c r="B250" s="161"/>
      <c r="C250" s="114"/>
      <c r="D250" s="114"/>
      <c r="E250" s="114"/>
      <c r="F250" s="114"/>
      <c r="G250" s="114"/>
      <c r="H250" s="114"/>
      <c r="I250" s="114"/>
    </row>
    <row r="251" spans="1:9" ht="12.75">
      <c r="A251" s="154"/>
      <c r="B251" s="161"/>
      <c r="C251" s="114"/>
      <c r="D251" s="114"/>
      <c r="E251" s="114"/>
      <c r="F251" s="114"/>
      <c r="G251" s="114"/>
      <c r="H251" s="114"/>
      <c r="I251" s="114"/>
    </row>
    <row r="252" spans="1:9" ht="12.75">
      <c r="A252" s="154"/>
      <c r="B252" s="161"/>
      <c r="C252" s="114"/>
      <c r="D252" s="114"/>
      <c r="E252" s="114"/>
      <c r="F252" s="114"/>
      <c r="G252" s="114"/>
      <c r="H252" s="114"/>
      <c r="I252" s="114"/>
    </row>
    <row r="253" spans="1:9" ht="12.75">
      <c r="A253" s="154"/>
      <c r="B253" s="161"/>
      <c r="C253" s="114"/>
      <c r="D253" s="114"/>
      <c r="E253" s="114"/>
      <c r="F253" s="114"/>
      <c r="G253" s="114"/>
      <c r="H253" s="114"/>
      <c r="I253" s="114"/>
    </row>
    <row r="254" spans="1:9" ht="12.75">
      <c r="A254" s="154"/>
      <c r="B254" s="161"/>
      <c r="C254" s="114"/>
      <c r="D254" s="114"/>
      <c r="E254" s="114"/>
      <c r="F254" s="114"/>
      <c r="G254" s="114"/>
      <c r="H254" s="114"/>
      <c r="I254" s="114"/>
    </row>
    <row r="255" spans="1:9" ht="12.75">
      <c r="A255" s="154"/>
      <c r="B255" s="161"/>
      <c r="C255" s="114"/>
      <c r="D255" s="114"/>
      <c r="E255" s="114"/>
      <c r="F255" s="114"/>
      <c r="G255" s="114"/>
      <c r="H255" s="114"/>
      <c r="I255" s="114"/>
    </row>
    <row r="256" spans="1:9" ht="12.75">
      <c r="A256" s="154"/>
      <c r="B256" s="161"/>
      <c r="C256" s="114"/>
      <c r="D256" s="114"/>
      <c r="E256" s="114"/>
      <c r="F256" s="114"/>
      <c r="G256" s="114"/>
      <c r="H256" s="114"/>
      <c r="I256" s="114"/>
    </row>
    <row r="257" spans="1:9" ht="12.75">
      <c r="A257" s="154"/>
      <c r="B257" s="161"/>
      <c r="C257" s="114"/>
      <c r="D257" s="114"/>
      <c r="E257" s="114"/>
      <c r="F257" s="114"/>
      <c r="G257" s="114"/>
      <c r="H257" s="114"/>
      <c r="I257" s="114"/>
    </row>
    <row r="258" spans="1:9" ht="12.75">
      <c r="A258" s="154"/>
      <c r="B258" s="161"/>
      <c r="C258" s="114"/>
      <c r="D258" s="114"/>
      <c r="E258" s="114"/>
      <c r="F258" s="114"/>
      <c r="G258" s="114"/>
      <c r="H258" s="114"/>
      <c r="I258" s="114"/>
    </row>
    <row r="259" spans="1:9" ht="12.75">
      <c r="A259" s="154"/>
      <c r="B259" s="161"/>
      <c r="C259" s="114"/>
      <c r="D259" s="114"/>
      <c r="E259" s="114"/>
      <c r="F259" s="114"/>
      <c r="G259" s="114"/>
      <c r="H259" s="114"/>
      <c r="I259" s="114"/>
    </row>
    <row r="260" spans="1:9" ht="12.75">
      <c r="A260" s="154"/>
      <c r="B260" s="161"/>
      <c r="C260" s="114"/>
      <c r="D260" s="114"/>
      <c r="E260" s="114"/>
      <c r="F260" s="114"/>
      <c r="G260" s="114"/>
      <c r="H260" s="114"/>
      <c r="I260" s="114"/>
    </row>
    <row r="261" spans="1:9" ht="12.75">
      <c r="A261" s="154"/>
      <c r="B261" s="161"/>
      <c r="C261" s="114"/>
      <c r="D261" s="114"/>
      <c r="E261" s="114"/>
      <c r="F261" s="114"/>
      <c r="G261" s="114"/>
      <c r="H261" s="114"/>
      <c r="I261" s="114"/>
    </row>
    <row r="262" spans="1:9" ht="12.75">
      <c r="A262" s="154"/>
      <c r="B262" s="161"/>
      <c r="C262" s="114"/>
      <c r="D262" s="114"/>
      <c r="E262" s="114"/>
      <c r="F262" s="114"/>
      <c r="G262" s="114"/>
      <c r="H262" s="114"/>
      <c r="I262" s="114"/>
    </row>
    <row r="263" spans="1:9" ht="12.75">
      <c r="A263" s="154"/>
      <c r="B263" s="161"/>
      <c r="C263" s="114"/>
      <c r="D263" s="114"/>
      <c r="E263" s="114"/>
      <c r="F263" s="114"/>
      <c r="G263" s="114"/>
      <c r="H263" s="114"/>
      <c r="I263" s="114"/>
    </row>
    <row r="264" spans="1:9" ht="12.75">
      <c r="A264" s="154"/>
      <c r="B264" s="161"/>
      <c r="C264" s="114"/>
      <c r="D264" s="114"/>
      <c r="E264" s="114"/>
      <c r="F264" s="114"/>
      <c r="G264" s="114"/>
      <c r="H264" s="114"/>
      <c r="I264" s="114"/>
    </row>
    <row r="265" spans="1:9" ht="12.75">
      <c r="A265" s="154"/>
      <c r="B265" s="161"/>
      <c r="C265" s="114"/>
      <c r="D265" s="114"/>
      <c r="E265" s="114"/>
      <c r="F265" s="114"/>
      <c r="G265" s="114"/>
      <c r="H265" s="114"/>
      <c r="I265" s="114"/>
    </row>
    <row r="266" spans="1:9" ht="12.75">
      <c r="A266" s="154"/>
      <c r="B266" s="161"/>
      <c r="C266" s="114"/>
      <c r="D266" s="114"/>
      <c r="E266" s="114"/>
      <c r="F266" s="114"/>
      <c r="G266" s="114"/>
      <c r="H266" s="114"/>
      <c r="I266" s="114"/>
    </row>
    <row r="267" spans="1:9" ht="12.75">
      <c r="A267" s="154"/>
      <c r="B267" s="161"/>
      <c r="C267" s="114"/>
      <c r="D267" s="114"/>
      <c r="E267" s="114"/>
      <c r="F267" s="114"/>
      <c r="G267" s="114"/>
      <c r="H267" s="114"/>
      <c r="I267" s="114"/>
    </row>
    <row r="268" spans="1:9" ht="12.75">
      <c r="A268" s="154"/>
      <c r="B268" s="161"/>
      <c r="C268" s="114"/>
      <c r="D268" s="114"/>
      <c r="E268" s="114"/>
      <c r="F268" s="114"/>
      <c r="G268" s="114"/>
      <c r="H268" s="114"/>
      <c r="I268" s="114"/>
    </row>
    <row r="269" spans="1:9" ht="12.75">
      <c r="A269" s="154"/>
      <c r="B269" s="161"/>
      <c r="C269" s="114"/>
      <c r="D269" s="114"/>
      <c r="E269" s="114"/>
      <c r="F269" s="114"/>
      <c r="G269" s="114"/>
      <c r="H269" s="114"/>
      <c r="I269" s="114"/>
    </row>
    <row r="270" spans="1:9" ht="12.75">
      <c r="A270" s="154"/>
      <c r="B270" s="161"/>
      <c r="C270" s="114"/>
      <c r="D270" s="114"/>
      <c r="E270" s="114"/>
      <c r="F270" s="114"/>
      <c r="G270" s="114"/>
      <c r="H270" s="114"/>
      <c r="I270" s="114"/>
    </row>
    <row r="271" spans="1:9" ht="12.75">
      <c r="A271" s="154"/>
      <c r="B271" s="161"/>
      <c r="C271" s="114"/>
      <c r="D271" s="114"/>
      <c r="E271" s="114"/>
      <c r="F271" s="114"/>
      <c r="G271" s="114"/>
      <c r="H271" s="114"/>
      <c r="I271" s="114"/>
    </row>
    <row r="272" spans="1:9" ht="12.75">
      <c r="A272" s="154"/>
      <c r="B272" s="161"/>
      <c r="C272" s="114"/>
      <c r="D272" s="114"/>
      <c r="E272" s="114"/>
      <c r="F272" s="114"/>
      <c r="G272" s="114"/>
      <c r="H272" s="114"/>
      <c r="I272" s="114"/>
    </row>
    <row r="273" spans="1:9" ht="12.75">
      <c r="A273" s="154"/>
      <c r="B273" s="161"/>
      <c r="C273" s="114"/>
      <c r="D273" s="114"/>
      <c r="E273" s="114"/>
      <c r="F273" s="114"/>
      <c r="G273" s="114"/>
      <c r="H273" s="114"/>
      <c r="I273" s="114"/>
    </row>
    <row r="274" spans="1:9" ht="12.75">
      <c r="A274" s="154"/>
      <c r="B274" s="161"/>
      <c r="C274" s="114"/>
      <c r="D274" s="114"/>
      <c r="E274" s="114"/>
      <c r="F274" s="114"/>
      <c r="G274" s="114"/>
      <c r="H274" s="114"/>
      <c r="I274" s="114"/>
    </row>
    <row r="275" spans="1:9" ht="12.75">
      <c r="A275" s="154"/>
      <c r="B275" s="161"/>
      <c r="C275" s="114"/>
      <c r="D275" s="114"/>
      <c r="E275" s="114"/>
      <c r="F275" s="114"/>
      <c r="G275" s="114"/>
      <c r="H275" s="114"/>
      <c r="I275" s="114"/>
    </row>
    <row r="276" spans="1:9" ht="12.75">
      <c r="A276" s="154"/>
      <c r="B276" s="161"/>
      <c r="C276" s="114"/>
      <c r="D276" s="114"/>
      <c r="E276" s="114"/>
      <c r="F276" s="114"/>
      <c r="G276" s="114"/>
      <c r="H276" s="114"/>
      <c r="I276" s="114"/>
    </row>
    <row r="277" spans="1:9" ht="12.75">
      <c r="A277" s="154"/>
      <c r="B277" s="161"/>
      <c r="C277" s="114"/>
      <c r="D277" s="114"/>
      <c r="E277" s="114"/>
      <c r="F277" s="114"/>
      <c r="G277" s="114"/>
      <c r="H277" s="114"/>
      <c r="I277" s="114"/>
    </row>
    <row r="278" spans="1:9" ht="12.75">
      <c r="A278" s="154"/>
      <c r="B278" s="161"/>
      <c r="C278" s="114"/>
      <c r="D278" s="114"/>
      <c r="E278" s="114"/>
      <c r="F278" s="114"/>
      <c r="G278" s="114"/>
      <c r="H278" s="114"/>
      <c r="I278" s="114"/>
    </row>
    <row r="279" spans="1:9" ht="12.75">
      <c r="A279" s="154"/>
      <c r="B279" s="161"/>
      <c r="C279" s="114"/>
      <c r="D279" s="114"/>
      <c r="E279" s="114"/>
      <c r="F279" s="114"/>
      <c r="G279" s="114"/>
      <c r="H279" s="114"/>
      <c r="I279" s="114"/>
    </row>
    <row r="280" spans="1:9" ht="12.75">
      <c r="A280" s="154"/>
      <c r="B280" s="161"/>
      <c r="C280" s="114"/>
      <c r="D280" s="114"/>
      <c r="E280" s="114"/>
      <c r="F280" s="114"/>
      <c r="G280" s="114"/>
      <c r="H280" s="114"/>
      <c r="I280" s="114"/>
    </row>
    <row r="281" spans="1:9" ht="12.75">
      <c r="A281" s="154"/>
      <c r="B281" s="161"/>
      <c r="C281" s="114"/>
      <c r="D281" s="114"/>
      <c r="E281" s="114"/>
      <c r="F281" s="114"/>
      <c r="G281" s="114"/>
      <c r="H281" s="114"/>
      <c r="I281" s="114"/>
    </row>
    <row r="282" spans="1:9" ht="12.75">
      <c r="A282" s="154"/>
      <c r="B282" s="161"/>
      <c r="C282" s="114"/>
      <c r="D282" s="114"/>
      <c r="E282" s="114"/>
      <c r="F282" s="114"/>
      <c r="G282" s="114"/>
      <c r="H282" s="114"/>
      <c r="I282" s="114"/>
    </row>
    <row r="283" spans="1:9" ht="12.75">
      <c r="A283" s="154"/>
      <c r="B283" s="161"/>
      <c r="C283" s="114"/>
      <c r="D283" s="114"/>
      <c r="E283" s="114"/>
      <c r="F283" s="114"/>
      <c r="G283" s="114"/>
      <c r="H283" s="114"/>
      <c r="I283" s="114"/>
    </row>
    <row r="284" spans="1:9" ht="12.75">
      <c r="A284" s="154"/>
      <c r="B284" s="161"/>
      <c r="C284" s="114"/>
      <c r="D284" s="114"/>
      <c r="E284" s="114"/>
      <c r="F284" s="114"/>
      <c r="G284" s="114"/>
      <c r="H284" s="114"/>
      <c r="I284" s="114"/>
    </row>
    <row r="285" spans="1:9" ht="12.75">
      <c r="A285" s="154"/>
      <c r="B285" s="161"/>
      <c r="C285" s="114"/>
      <c r="D285" s="114"/>
      <c r="E285" s="114"/>
      <c r="F285" s="114"/>
      <c r="G285" s="114"/>
      <c r="H285" s="114"/>
      <c r="I285" s="114"/>
    </row>
    <row r="286" spans="1:9" ht="12.75">
      <c r="A286" s="154"/>
      <c r="B286" s="161"/>
      <c r="C286" s="114"/>
      <c r="D286" s="114"/>
      <c r="E286" s="114"/>
      <c r="F286" s="114"/>
      <c r="G286" s="114"/>
      <c r="H286" s="114"/>
      <c r="I286" s="114"/>
    </row>
    <row r="287" spans="1:9" ht="12.75">
      <c r="A287" s="154"/>
      <c r="B287" s="161"/>
      <c r="C287" s="114"/>
      <c r="D287" s="114"/>
      <c r="E287" s="114"/>
      <c r="F287" s="114"/>
      <c r="G287" s="114"/>
      <c r="H287" s="114"/>
      <c r="I287" s="114"/>
    </row>
    <row r="288" spans="1:9" ht="12.75">
      <c r="A288" s="154"/>
      <c r="B288" s="161"/>
      <c r="C288" s="114"/>
      <c r="D288" s="114"/>
      <c r="E288" s="114"/>
      <c r="F288" s="114"/>
      <c r="G288" s="114"/>
      <c r="H288" s="114"/>
      <c r="I288" s="114"/>
    </row>
    <row r="289" spans="1:9" ht="12.75">
      <c r="A289" s="154"/>
      <c r="B289" s="161"/>
      <c r="C289" s="114"/>
      <c r="D289" s="114"/>
      <c r="E289" s="114"/>
      <c r="F289" s="114"/>
      <c r="G289" s="114"/>
      <c r="H289" s="114"/>
      <c r="I289" s="114"/>
    </row>
    <row r="290" spans="1:9" ht="12.75">
      <c r="A290" s="154"/>
      <c r="B290" s="161"/>
      <c r="C290" s="114"/>
      <c r="D290" s="114"/>
      <c r="E290" s="114"/>
      <c r="F290" s="114"/>
      <c r="G290" s="114"/>
      <c r="H290" s="114"/>
      <c r="I290" s="114"/>
    </row>
    <row r="291" spans="1:9" ht="12.75">
      <c r="A291" s="154"/>
      <c r="B291" s="161"/>
      <c r="C291" s="114"/>
      <c r="D291" s="114"/>
      <c r="E291" s="114"/>
      <c r="F291" s="114"/>
      <c r="G291" s="114"/>
      <c r="H291" s="114"/>
      <c r="I291" s="114"/>
    </row>
    <row r="292" spans="1:9" ht="12.75">
      <c r="A292" s="154"/>
      <c r="B292" s="161"/>
      <c r="C292" s="114"/>
      <c r="D292" s="114"/>
      <c r="E292" s="114"/>
      <c r="F292" s="114"/>
      <c r="G292" s="114"/>
      <c r="H292" s="114"/>
      <c r="I292" s="114"/>
    </row>
    <row r="293" spans="1:9" ht="12.75">
      <c r="A293" s="154"/>
      <c r="B293" s="161"/>
      <c r="C293" s="114"/>
      <c r="D293" s="114"/>
      <c r="E293" s="114"/>
      <c r="F293" s="114"/>
      <c r="G293" s="114"/>
      <c r="H293" s="114"/>
      <c r="I293" s="114"/>
    </row>
    <row r="294" spans="1:9" ht="12.75">
      <c r="A294" s="154"/>
      <c r="B294" s="161"/>
      <c r="C294" s="114"/>
      <c r="D294" s="114"/>
      <c r="E294" s="114"/>
      <c r="F294" s="114"/>
      <c r="G294" s="114"/>
      <c r="H294" s="114"/>
      <c r="I294" s="114"/>
    </row>
    <row r="295" spans="1:9" ht="12.75">
      <c r="A295" s="154"/>
      <c r="B295" s="161"/>
      <c r="C295" s="114"/>
      <c r="D295" s="114"/>
      <c r="E295" s="114"/>
      <c r="F295" s="114"/>
      <c r="G295" s="114"/>
      <c r="H295" s="114"/>
      <c r="I295" s="114"/>
    </row>
    <row r="296" spans="1:9" ht="12.75">
      <c r="A296" s="154"/>
      <c r="B296" s="161"/>
      <c r="C296" s="114"/>
      <c r="D296" s="114"/>
      <c r="E296" s="114"/>
      <c r="F296" s="114"/>
      <c r="G296" s="114"/>
      <c r="H296" s="114"/>
      <c r="I296" s="114"/>
    </row>
    <row r="297" spans="1:9" ht="12.75">
      <c r="A297" s="154"/>
      <c r="B297" s="161"/>
      <c r="C297" s="114"/>
      <c r="D297" s="114"/>
      <c r="E297" s="114"/>
      <c r="F297" s="114"/>
      <c r="G297" s="114"/>
      <c r="H297" s="114"/>
      <c r="I297" s="114"/>
    </row>
    <row r="298" spans="1:9" ht="12.75">
      <c r="A298" s="154"/>
      <c r="B298" s="161"/>
      <c r="C298" s="114"/>
      <c r="D298" s="114"/>
      <c r="E298" s="114"/>
      <c r="F298" s="114"/>
      <c r="G298" s="114"/>
      <c r="H298" s="114"/>
      <c r="I298" s="114"/>
    </row>
    <row r="299" spans="1:9" ht="12.75">
      <c r="A299" s="154"/>
      <c r="B299" s="161"/>
      <c r="C299" s="114"/>
      <c r="D299" s="114"/>
      <c r="E299" s="114"/>
      <c r="F299" s="114"/>
      <c r="G299" s="114"/>
      <c r="H299" s="114"/>
      <c r="I299" s="114"/>
    </row>
    <row r="300" spans="1:9" ht="12.75">
      <c r="A300" s="154"/>
      <c r="B300" s="161"/>
      <c r="C300" s="114"/>
      <c r="D300" s="114"/>
      <c r="E300" s="114"/>
      <c r="F300" s="114"/>
      <c r="G300" s="114"/>
      <c r="H300" s="114"/>
      <c r="I300" s="114"/>
    </row>
    <row r="301" spans="1:9" ht="12.75">
      <c r="A301" s="154"/>
      <c r="B301" s="161"/>
      <c r="C301" s="114"/>
      <c r="D301" s="114"/>
      <c r="E301" s="114"/>
      <c r="F301" s="114"/>
      <c r="G301" s="114"/>
      <c r="H301" s="114"/>
      <c r="I301" s="114"/>
    </row>
    <row r="302" spans="1:9" ht="12.75">
      <c r="A302" s="154"/>
      <c r="B302" s="161"/>
      <c r="C302" s="114"/>
      <c r="D302" s="114"/>
      <c r="E302" s="114"/>
      <c r="F302" s="114"/>
      <c r="G302" s="114"/>
      <c r="H302" s="114"/>
      <c r="I302" s="114"/>
    </row>
    <row r="303" spans="1:9" ht="12.75">
      <c r="A303" s="154"/>
      <c r="B303" s="161"/>
      <c r="C303" s="114"/>
      <c r="D303" s="114"/>
      <c r="E303" s="114"/>
      <c r="F303" s="114"/>
      <c r="G303" s="114"/>
      <c r="H303" s="114"/>
      <c r="I303" s="114"/>
    </row>
    <row r="304" spans="1:9" ht="12.75">
      <c r="A304" s="154"/>
      <c r="B304" s="161"/>
      <c r="C304" s="114"/>
      <c r="D304" s="114"/>
      <c r="E304" s="114"/>
      <c r="F304" s="114"/>
      <c r="G304" s="114"/>
      <c r="H304" s="114"/>
      <c r="I304" s="114"/>
    </row>
    <row r="305" spans="1:9" ht="12.75">
      <c r="A305" s="154"/>
      <c r="B305" s="161"/>
      <c r="C305" s="114"/>
      <c r="D305" s="114"/>
      <c r="E305" s="114"/>
      <c r="F305" s="114"/>
      <c r="G305" s="114"/>
      <c r="H305" s="114"/>
      <c r="I305" s="114"/>
    </row>
    <row r="306" spans="1:9" ht="12.75">
      <c r="A306" s="154"/>
      <c r="B306" s="161"/>
      <c r="C306" s="114"/>
      <c r="D306" s="114"/>
      <c r="E306" s="114"/>
      <c r="F306" s="114"/>
      <c r="G306" s="114"/>
      <c r="H306" s="114"/>
      <c r="I306" s="114"/>
    </row>
    <row r="307" spans="1:9" ht="12.75">
      <c r="A307" s="154"/>
      <c r="B307" s="161"/>
      <c r="C307" s="114"/>
      <c r="D307" s="114"/>
      <c r="E307" s="114"/>
      <c r="F307" s="114"/>
      <c r="G307" s="114"/>
      <c r="H307" s="114"/>
      <c r="I307" s="114"/>
    </row>
    <row r="308" spans="1:9" ht="12.75">
      <c r="A308" s="154"/>
      <c r="B308" s="161"/>
      <c r="C308" s="114"/>
      <c r="D308" s="114"/>
      <c r="E308" s="114"/>
      <c r="F308" s="114"/>
      <c r="G308" s="114"/>
      <c r="H308" s="114"/>
      <c r="I308" s="114"/>
    </row>
    <row r="309" spans="1:9" ht="12.75">
      <c r="A309" s="154"/>
      <c r="B309" s="161"/>
      <c r="C309" s="114"/>
      <c r="D309" s="114"/>
      <c r="E309" s="114"/>
      <c r="F309" s="114"/>
      <c r="G309" s="114"/>
      <c r="H309" s="114"/>
      <c r="I309" s="114"/>
    </row>
    <row r="310" spans="1:9" ht="12.75">
      <c r="A310" s="154"/>
      <c r="B310" s="161"/>
      <c r="C310" s="114"/>
      <c r="D310" s="114"/>
      <c r="E310" s="114"/>
      <c r="F310" s="114"/>
      <c r="G310" s="114"/>
      <c r="H310" s="114"/>
      <c r="I310" s="114"/>
    </row>
    <row r="311" spans="1:9" ht="12.75">
      <c r="A311" s="154"/>
      <c r="B311" s="161"/>
      <c r="C311" s="114"/>
      <c r="D311" s="114"/>
      <c r="E311" s="114"/>
      <c r="F311" s="114"/>
      <c r="G311" s="114"/>
      <c r="H311" s="114"/>
      <c r="I311" s="114"/>
    </row>
    <row r="312" spans="1:9" ht="12.75">
      <c r="A312" s="154"/>
      <c r="B312" s="161"/>
      <c r="C312" s="114"/>
      <c r="D312" s="114"/>
      <c r="E312" s="114"/>
      <c r="F312" s="114"/>
      <c r="G312" s="114"/>
      <c r="H312" s="114"/>
      <c r="I312" s="114"/>
    </row>
    <row r="313" spans="1:9" ht="12.75">
      <c r="A313" s="154"/>
      <c r="B313" s="161"/>
      <c r="C313" s="114"/>
      <c r="D313" s="114"/>
      <c r="E313" s="114"/>
      <c r="F313" s="114"/>
      <c r="G313" s="114"/>
      <c r="H313" s="114"/>
      <c r="I313" s="114"/>
    </row>
    <row r="314" spans="1:9" ht="12.75">
      <c r="A314" s="154"/>
      <c r="B314" s="161"/>
      <c r="C314" s="114"/>
      <c r="D314" s="114"/>
      <c r="E314" s="114"/>
      <c r="F314" s="114"/>
      <c r="G314" s="114"/>
      <c r="H314" s="114"/>
      <c r="I314" s="114"/>
    </row>
    <row r="315" spans="1:9" ht="12.75">
      <c r="A315" s="154"/>
      <c r="B315" s="161"/>
      <c r="C315" s="114"/>
      <c r="D315" s="114"/>
      <c r="E315" s="114"/>
      <c r="F315" s="114"/>
      <c r="G315" s="114"/>
      <c r="H315" s="114"/>
      <c r="I315" s="114"/>
    </row>
    <row r="316" spans="1:9" ht="12.75">
      <c r="A316" s="154"/>
      <c r="B316" s="161"/>
      <c r="C316" s="114"/>
      <c r="D316" s="114"/>
      <c r="E316" s="114"/>
      <c r="F316" s="114"/>
      <c r="G316" s="114"/>
      <c r="H316" s="114"/>
      <c r="I316" s="114"/>
    </row>
    <row r="317" spans="1:9" ht="12.75">
      <c r="A317" s="154"/>
      <c r="B317" s="161"/>
      <c r="C317" s="114"/>
      <c r="D317" s="114"/>
      <c r="E317" s="114"/>
      <c r="F317" s="114"/>
      <c r="G317" s="114"/>
      <c r="H317" s="114"/>
      <c r="I317" s="114"/>
    </row>
    <row r="318" spans="1:9" ht="12.75">
      <c r="A318" s="154"/>
      <c r="B318" s="161"/>
      <c r="C318" s="114"/>
      <c r="D318" s="114"/>
      <c r="E318" s="114"/>
      <c r="F318" s="114"/>
      <c r="G318" s="114"/>
      <c r="H318" s="114"/>
      <c r="I318" s="114"/>
    </row>
    <row r="319" spans="1:9" ht="12.75">
      <c r="A319" s="154"/>
      <c r="B319" s="161"/>
      <c r="C319" s="114"/>
      <c r="D319" s="114"/>
      <c r="E319" s="114"/>
      <c r="F319" s="114"/>
      <c r="G319" s="114"/>
      <c r="H319" s="114"/>
      <c r="I319" s="114"/>
    </row>
    <row r="320" spans="1:9" ht="12.75">
      <c r="A320" s="154"/>
      <c r="B320" s="161"/>
      <c r="C320" s="114"/>
      <c r="D320" s="114"/>
      <c r="E320" s="114"/>
      <c r="F320" s="114"/>
      <c r="G320" s="114"/>
      <c r="H320" s="114"/>
      <c r="I320" s="114"/>
    </row>
    <row r="321" spans="1:9" ht="12.75">
      <c r="A321" s="154"/>
      <c r="B321" s="161"/>
      <c r="C321" s="114"/>
      <c r="D321" s="114"/>
      <c r="E321" s="114"/>
      <c r="F321" s="114"/>
      <c r="G321" s="114"/>
      <c r="H321" s="114"/>
      <c r="I321" s="114"/>
    </row>
    <row r="322" spans="1:9" ht="12.75">
      <c r="A322" s="154"/>
      <c r="B322" s="161"/>
      <c r="C322" s="114"/>
      <c r="D322" s="114"/>
      <c r="E322" s="114"/>
      <c r="F322" s="114"/>
      <c r="G322" s="114"/>
      <c r="H322" s="114"/>
      <c r="I322" s="114"/>
    </row>
    <row r="323" spans="1:9" ht="12.75">
      <c r="A323" s="154"/>
      <c r="B323" s="161"/>
      <c r="C323" s="114"/>
      <c r="D323" s="114"/>
      <c r="E323" s="114"/>
      <c r="F323" s="114"/>
      <c r="G323" s="114"/>
      <c r="H323" s="114"/>
      <c r="I323" s="114"/>
    </row>
    <row r="324" spans="1:9" ht="12.75">
      <c r="A324" s="154"/>
      <c r="B324" s="161"/>
      <c r="C324" s="114"/>
      <c r="D324" s="114"/>
      <c r="E324" s="114"/>
      <c r="F324" s="114"/>
      <c r="G324" s="114"/>
      <c r="H324" s="114"/>
      <c r="I324" s="114"/>
    </row>
    <row r="325" spans="1:9" ht="12.75">
      <c r="A325" s="154"/>
      <c r="B325" s="161"/>
      <c r="C325" s="114"/>
      <c r="D325" s="114"/>
      <c r="E325" s="114"/>
      <c r="F325" s="114"/>
      <c r="G325" s="114"/>
      <c r="H325" s="114"/>
      <c r="I325" s="114"/>
    </row>
    <row r="326" spans="1:9" ht="12.75">
      <c r="A326" s="154"/>
      <c r="B326" s="161"/>
      <c r="C326" s="114"/>
      <c r="D326" s="114"/>
      <c r="E326" s="114"/>
      <c r="F326" s="114"/>
      <c r="G326" s="114"/>
      <c r="H326" s="114"/>
      <c r="I326" s="114"/>
    </row>
    <row r="327" spans="1:9" ht="12.75">
      <c r="A327" s="154"/>
      <c r="B327" s="161"/>
      <c r="C327" s="114"/>
      <c r="D327" s="114"/>
      <c r="E327" s="114"/>
      <c r="F327" s="114"/>
      <c r="G327" s="114"/>
      <c r="H327" s="114"/>
      <c r="I327" s="114"/>
    </row>
    <row r="328" spans="1:9" ht="12.75">
      <c r="A328" s="154"/>
      <c r="B328" s="161"/>
      <c r="C328" s="114"/>
      <c r="D328" s="114"/>
      <c r="E328" s="114"/>
      <c r="F328" s="114"/>
      <c r="G328" s="114"/>
      <c r="H328" s="114"/>
      <c r="I328" s="114"/>
    </row>
    <row r="329" spans="1:9" ht="12.75">
      <c r="A329" s="154"/>
      <c r="B329" s="161"/>
      <c r="C329" s="114"/>
      <c r="D329" s="114"/>
      <c r="E329" s="114"/>
      <c r="F329" s="114"/>
      <c r="G329" s="114"/>
      <c r="H329" s="114"/>
      <c r="I329" s="114"/>
    </row>
    <row r="330" spans="1:9" ht="12.75">
      <c r="A330" s="154"/>
      <c r="B330" s="161"/>
      <c r="C330" s="114"/>
      <c r="D330" s="114"/>
      <c r="E330" s="114"/>
      <c r="F330" s="114"/>
      <c r="G330" s="114"/>
      <c r="H330" s="114"/>
      <c r="I330" s="114"/>
    </row>
    <row r="331" spans="1:9" ht="12.75">
      <c r="A331" s="154"/>
      <c r="B331" s="161"/>
      <c r="C331" s="114"/>
      <c r="D331" s="114"/>
      <c r="E331" s="114"/>
      <c r="F331" s="114"/>
      <c r="G331" s="114"/>
      <c r="H331" s="114"/>
      <c r="I331" s="114"/>
    </row>
    <row r="332" spans="1:9" ht="12.75">
      <c r="A332" s="154"/>
      <c r="B332" s="161"/>
      <c r="C332" s="114"/>
      <c r="D332" s="114"/>
      <c r="E332" s="114"/>
      <c r="F332" s="114"/>
      <c r="G332" s="114"/>
      <c r="H332" s="114"/>
      <c r="I332" s="114"/>
    </row>
    <row r="333" spans="1:9" ht="12.75">
      <c r="A333" s="154"/>
      <c r="B333" s="161"/>
      <c r="C333" s="114"/>
      <c r="D333" s="114"/>
      <c r="E333" s="114"/>
      <c r="F333" s="114"/>
      <c r="G333" s="114"/>
      <c r="H333" s="114"/>
      <c r="I333" s="114"/>
    </row>
    <row r="334" spans="1:9" ht="12.75">
      <c r="A334" s="154"/>
      <c r="B334" s="161"/>
      <c r="C334" s="114"/>
      <c r="D334" s="114"/>
      <c r="E334" s="114"/>
      <c r="F334" s="114"/>
      <c r="G334" s="114"/>
      <c r="H334" s="114"/>
      <c r="I334" s="114"/>
    </row>
    <row r="335" spans="1:9" ht="12.75">
      <c r="A335" s="154"/>
      <c r="B335" s="161"/>
      <c r="C335" s="114"/>
      <c r="D335" s="114"/>
      <c r="E335" s="114"/>
      <c r="F335" s="114"/>
      <c r="G335" s="114"/>
      <c r="H335" s="114"/>
      <c r="I335" s="114"/>
    </row>
    <row r="336" spans="1:9" ht="12.75">
      <c r="A336" s="154"/>
      <c r="B336" s="161"/>
      <c r="C336" s="114"/>
      <c r="D336" s="114"/>
      <c r="E336" s="114"/>
      <c r="F336" s="114"/>
      <c r="G336" s="114"/>
      <c r="H336" s="114"/>
      <c r="I336" s="114"/>
    </row>
    <row r="337" spans="1:9" ht="12.75">
      <c r="A337" s="154"/>
      <c r="B337" s="161"/>
      <c r="C337" s="114"/>
      <c r="D337" s="114"/>
      <c r="E337" s="114"/>
      <c r="F337" s="114"/>
      <c r="G337" s="114"/>
      <c r="H337" s="114"/>
      <c r="I337" s="114"/>
    </row>
    <row r="338" spans="1:9" ht="12.75">
      <c r="A338" s="154"/>
      <c r="B338" s="161"/>
      <c r="C338" s="114"/>
      <c r="D338" s="114"/>
      <c r="E338" s="114"/>
      <c r="F338" s="114"/>
      <c r="G338" s="114"/>
      <c r="H338" s="114"/>
      <c r="I338" s="114"/>
    </row>
    <row r="339" spans="1:9" ht="12.75">
      <c r="A339" s="154"/>
      <c r="B339" s="161"/>
      <c r="C339" s="114"/>
      <c r="D339" s="114"/>
      <c r="E339" s="114"/>
      <c r="F339" s="114"/>
      <c r="G339" s="114"/>
      <c r="H339" s="114"/>
      <c r="I339" s="114"/>
    </row>
    <row r="340" spans="1:9" ht="12.75">
      <c r="A340" s="154"/>
      <c r="B340" s="161"/>
      <c r="C340" s="114"/>
      <c r="D340" s="114"/>
      <c r="E340" s="114"/>
      <c r="F340" s="114"/>
      <c r="G340" s="114"/>
      <c r="H340" s="114"/>
      <c r="I340" s="114"/>
    </row>
    <row r="341" spans="1:9" ht="12.75">
      <c r="A341" s="154"/>
      <c r="B341" s="161"/>
      <c r="C341" s="114"/>
      <c r="D341" s="114"/>
      <c r="E341" s="114"/>
      <c r="F341" s="114"/>
      <c r="G341" s="114"/>
      <c r="H341" s="114"/>
      <c r="I341" s="114"/>
    </row>
    <row r="342" spans="1:9" ht="12.75">
      <c r="A342" s="154"/>
      <c r="B342" s="161"/>
      <c r="C342" s="114"/>
      <c r="D342" s="114"/>
      <c r="E342" s="114"/>
      <c r="F342" s="114"/>
      <c r="G342" s="114"/>
      <c r="H342" s="114"/>
      <c r="I342" s="114"/>
    </row>
    <row r="343" spans="1:9" ht="12.75">
      <c r="A343" s="154"/>
      <c r="B343" s="161"/>
      <c r="C343" s="114"/>
      <c r="D343" s="114"/>
      <c r="E343" s="114"/>
      <c r="F343" s="114"/>
      <c r="G343" s="114"/>
      <c r="H343" s="114"/>
      <c r="I343" s="114"/>
    </row>
    <row r="344" spans="1:9" ht="12.75">
      <c r="A344" s="154"/>
      <c r="B344" s="161"/>
      <c r="C344" s="114"/>
      <c r="D344" s="114"/>
      <c r="E344" s="114"/>
      <c r="F344" s="114"/>
      <c r="G344" s="114"/>
      <c r="H344" s="114"/>
      <c r="I344" s="114"/>
    </row>
    <row r="345" spans="1:9" ht="12.75">
      <c r="A345" s="154"/>
      <c r="B345" s="161"/>
      <c r="C345" s="114"/>
      <c r="D345" s="114"/>
      <c r="E345" s="114"/>
      <c r="F345" s="114"/>
      <c r="G345" s="114"/>
      <c r="H345" s="114"/>
      <c r="I345" s="114"/>
    </row>
    <row r="346" spans="1:9" ht="12.75">
      <c r="A346" s="154"/>
      <c r="B346" s="161"/>
      <c r="C346" s="114"/>
      <c r="D346" s="114"/>
      <c r="E346" s="114"/>
      <c r="F346" s="114"/>
      <c r="G346" s="114"/>
      <c r="H346" s="114"/>
      <c r="I346" s="114"/>
    </row>
    <row r="347" spans="1:9" ht="12.75">
      <c r="A347" s="154"/>
      <c r="B347" s="161"/>
      <c r="C347" s="114"/>
      <c r="D347" s="114"/>
      <c r="E347" s="114"/>
      <c r="F347" s="114"/>
      <c r="G347" s="114"/>
      <c r="H347" s="114"/>
      <c r="I347" s="114"/>
    </row>
    <row r="348" spans="1:9" ht="12.75">
      <c r="A348" s="154"/>
      <c r="B348" s="161"/>
      <c r="C348" s="114"/>
      <c r="D348" s="114"/>
      <c r="E348" s="114"/>
      <c r="F348" s="114"/>
      <c r="G348" s="114"/>
      <c r="H348" s="114"/>
      <c r="I348" s="114"/>
    </row>
    <row r="349" spans="1:9" ht="12.75">
      <c r="A349" s="154"/>
      <c r="B349" s="161"/>
      <c r="C349" s="114"/>
      <c r="D349" s="114"/>
      <c r="E349" s="114"/>
      <c r="F349" s="114"/>
      <c r="G349" s="114"/>
      <c r="H349" s="114"/>
      <c r="I349" s="114"/>
    </row>
    <row r="350" spans="1:9" ht="12.75">
      <c r="A350" s="154"/>
      <c r="B350" s="161"/>
      <c r="C350" s="114"/>
      <c r="D350" s="114"/>
      <c r="E350" s="114"/>
      <c r="F350" s="114"/>
      <c r="G350" s="114"/>
      <c r="H350" s="114"/>
      <c r="I350" s="114"/>
    </row>
    <row r="351" spans="1:9" ht="12.75">
      <c r="A351" s="154"/>
      <c r="B351" s="161"/>
      <c r="C351" s="114"/>
      <c r="D351" s="114"/>
      <c r="E351" s="114"/>
      <c r="F351" s="114"/>
      <c r="G351" s="114"/>
      <c r="H351" s="114"/>
      <c r="I351" s="114"/>
    </row>
    <row r="352" spans="1:9" ht="12.75">
      <c r="A352" s="154"/>
      <c r="B352" s="161"/>
      <c r="C352" s="114"/>
      <c r="D352" s="114"/>
      <c r="E352" s="114"/>
      <c r="F352" s="114"/>
      <c r="G352" s="114"/>
      <c r="H352" s="114"/>
      <c r="I352" s="114"/>
    </row>
    <row r="353" spans="1:9" ht="12.75">
      <c r="A353" s="154"/>
      <c r="B353" s="161"/>
      <c r="C353" s="114"/>
      <c r="D353" s="114"/>
      <c r="E353" s="114"/>
      <c r="F353" s="114"/>
      <c r="G353" s="114"/>
      <c r="H353" s="114"/>
      <c r="I353" s="114"/>
    </row>
    <row r="354" spans="1:9" ht="12.75">
      <c r="A354" s="154"/>
      <c r="B354" s="161"/>
      <c r="C354" s="114"/>
      <c r="D354" s="114"/>
      <c r="E354" s="114"/>
      <c r="F354" s="114"/>
      <c r="G354" s="114"/>
      <c r="H354" s="114"/>
      <c r="I354" s="114"/>
    </row>
    <row r="355" spans="1:9" ht="12.75">
      <c r="A355" s="154"/>
      <c r="B355" s="161"/>
      <c r="C355" s="114"/>
      <c r="D355" s="114"/>
      <c r="E355" s="114"/>
      <c r="F355" s="114"/>
      <c r="G355" s="114"/>
      <c r="H355" s="114"/>
      <c r="I355" s="114"/>
    </row>
    <row r="356" spans="1:9" ht="12.75">
      <c r="A356" s="154"/>
      <c r="B356" s="161"/>
      <c r="C356" s="114"/>
      <c r="D356" s="114"/>
      <c r="E356" s="114"/>
      <c r="F356" s="114"/>
      <c r="G356" s="114"/>
      <c r="H356" s="114"/>
      <c r="I356" s="114"/>
    </row>
    <row r="357" spans="1:9" ht="12.75">
      <c r="A357" s="154"/>
      <c r="B357" s="161"/>
      <c r="C357" s="114"/>
      <c r="D357" s="114"/>
      <c r="E357" s="114"/>
      <c r="F357" s="114"/>
      <c r="G357" s="114"/>
      <c r="H357" s="114"/>
      <c r="I357" s="114"/>
    </row>
    <row r="358" spans="1:9" ht="12.75">
      <c r="A358" s="154"/>
      <c r="B358" s="161"/>
      <c r="C358" s="114"/>
      <c r="D358" s="114"/>
      <c r="E358" s="114"/>
      <c r="F358" s="114"/>
      <c r="G358" s="114"/>
      <c r="H358" s="114"/>
      <c r="I358" s="114"/>
    </row>
    <row r="359" spans="1:9" ht="12.75">
      <c r="A359" s="154"/>
      <c r="B359" s="161"/>
      <c r="C359" s="114"/>
      <c r="D359" s="114"/>
      <c r="E359" s="114"/>
      <c r="F359" s="114"/>
      <c r="G359" s="114"/>
      <c r="H359" s="114"/>
      <c r="I359" s="114"/>
    </row>
    <row r="360" spans="1:9" ht="12.75">
      <c r="A360" s="154"/>
      <c r="B360" s="161"/>
      <c r="C360" s="114"/>
      <c r="D360" s="114"/>
      <c r="E360" s="114"/>
      <c r="F360" s="114"/>
      <c r="G360" s="114"/>
      <c r="H360" s="114"/>
      <c r="I360" s="114"/>
    </row>
    <row r="361" spans="1:9" ht="12.75">
      <c r="A361" s="154"/>
      <c r="B361" s="161"/>
      <c r="C361" s="114"/>
      <c r="D361" s="114"/>
      <c r="E361" s="114"/>
      <c r="F361" s="114"/>
      <c r="G361" s="114"/>
      <c r="H361" s="114"/>
      <c r="I361" s="114"/>
    </row>
    <row r="362" spans="1:9" ht="12.75">
      <c r="A362" s="154"/>
      <c r="B362" s="161"/>
      <c r="C362" s="114"/>
      <c r="D362" s="114"/>
      <c r="E362" s="114"/>
      <c r="F362" s="114"/>
      <c r="G362" s="114"/>
      <c r="H362" s="114"/>
      <c r="I362" s="114"/>
    </row>
    <row r="363" spans="1:9" ht="12.75">
      <c r="A363" s="154"/>
      <c r="B363" s="161"/>
      <c r="C363" s="114"/>
      <c r="D363" s="114"/>
      <c r="E363" s="114"/>
      <c r="F363" s="114"/>
      <c r="G363" s="114"/>
      <c r="H363" s="114"/>
      <c r="I363" s="114"/>
    </row>
    <row r="364" spans="1:9" ht="12.75">
      <c r="A364" s="154"/>
      <c r="B364" s="161"/>
      <c r="C364" s="114"/>
      <c r="D364" s="114"/>
      <c r="E364" s="114"/>
      <c r="F364" s="114"/>
      <c r="G364" s="114"/>
      <c r="H364" s="114"/>
      <c r="I364" s="114"/>
    </row>
    <row r="365" spans="1:9" ht="12.75">
      <c r="A365" s="154"/>
      <c r="B365" s="161"/>
      <c r="C365" s="114"/>
      <c r="D365" s="114"/>
      <c r="E365" s="114"/>
      <c r="F365" s="114"/>
      <c r="G365" s="114"/>
      <c r="H365" s="114"/>
      <c r="I365" s="114"/>
    </row>
  </sheetData>
  <printOptions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A1">
      <selection activeCell="A95" sqref="A95"/>
    </sheetView>
  </sheetViews>
  <sheetFormatPr defaultColWidth="9.140625" defaultRowHeight="12.75"/>
  <cols>
    <col min="1" max="1" width="7.421875" style="40" bestFit="1" customWidth="1"/>
    <col min="2" max="2" width="4.421875" style="0" customWidth="1"/>
    <col min="3" max="3" width="8.140625" style="0" customWidth="1"/>
    <col min="4" max="4" width="21.140625" style="0" customWidth="1"/>
    <col min="5" max="5" width="20.7109375" style="0" customWidth="1"/>
    <col min="6" max="6" width="10.00390625" style="0" customWidth="1"/>
    <col min="7" max="7" width="27.7109375" style="0" customWidth="1"/>
    <col min="8" max="8" width="24.421875" style="0" customWidth="1"/>
    <col min="9" max="9" width="9.140625" style="249" customWidth="1"/>
  </cols>
  <sheetData>
    <row r="1" spans="6:9" ht="15.75">
      <c r="F1" s="1" t="str">
        <f>'Start 1. Day'!$F1</f>
        <v> </v>
      </c>
      <c r="H1" s="206"/>
      <c r="I1" s="270"/>
    </row>
    <row r="2" spans="2:9" ht="15" customHeight="1">
      <c r="B2" s="2"/>
      <c r="C2" s="3"/>
      <c r="F2" s="1" t="str">
        <f>'Start 1. Day'!$F2</f>
        <v>44th Saaremaa Rally 2011</v>
      </c>
      <c r="H2" s="218"/>
      <c r="I2" s="271"/>
    </row>
    <row r="3" spans="2:9" ht="15">
      <c r="B3" s="2"/>
      <c r="C3" s="3"/>
      <c r="F3" s="66" t="str">
        <f>'Start 1. Day'!$F3</f>
        <v>October 7.-8. 2011</v>
      </c>
      <c r="H3" s="218"/>
      <c r="I3" s="271"/>
    </row>
    <row r="4" spans="2:9" ht="15">
      <c r="B4" s="2"/>
      <c r="C4" s="3"/>
      <c r="F4" s="66" t="str">
        <f>'Start 1. Day'!$F4</f>
        <v>Saaremaa</v>
      </c>
      <c r="H4" s="218"/>
      <c r="I4" s="271"/>
    </row>
    <row r="5" spans="3:9" ht="15" customHeight="1">
      <c r="C5" s="3"/>
      <c r="H5" s="218"/>
      <c r="I5" s="271"/>
    </row>
    <row r="6" spans="2:9" ht="15.75" customHeight="1">
      <c r="B6" s="159" t="s">
        <v>390</v>
      </c>
      <c r="C6" s="3"/>
      <c r="I6" s="158"/>
    </row>
    <row r="7" spans="1:9" ht="12.75">
      <c r="A7" s="160" t="s">
        <v>1498</v>
      </c>
      <c r="B7" s="217" t="s">
        <v>1490</v>
      </c>
      <c r="C7" s="7" t="s">
        <v>1491</v>
      </c>
      <c r="D7" s="8" t="s">
        <v>1492</v>
      </c>
      <c r="E7" s="9" t="s">
        <v>1493</v>
      </c>
      <c r="F7" s="8"/>
      <c r="G7" s="8" t="s">
        <v>1495</v>
      </c>
      <c r="H7" s="8" t="s">
        <v>1496</v>
      </c>
      <c r="I7" s="230" t="s">
        <v>1488</v>
      </c>
    </row>
    <row r="8" spans="1:9" ht="15" customHeight="1">
      <c r="A8" s="219" t="s">
        <v>1565</v>
      </c>
      <c r="B8" s="220">
        <v>1</v>
      </c>
      <c r="C8" s="221" t="s">
        <v>1535</v>
      </c>
      <c r="D8" s="222" t="s">
        <v>1479</v>
      </c>
      <c r="E8" s="222" t="s">
        <v>1480</v>
      </c>
      <c r="F8" s="221" t="s">
        <v>1523</v>
      </c>
      <c r="G8" s="222" t="s">
        <v>1485</v>
      </c>
      <c r="H8" s="222" t="s">
        <v>1543</v>
      </c>
      <c r="I8" s="272" t="str">
        <f>VLOOKUP(B8,Results!B:P,15,FALSE)</f>
        <v>53.57,2</v>
      </c>
    </row>
    <row r="9" spans="1:9" ht="15" customHeight="1">
      <c r="A9" s="223" t="s">
        <v>1567</v>
      </c>
      <c r="B9" s="224">
        <v>2</v>
      </c>
      <c r="C9" s="225" t="s">
        <v>1535</v>
      </c>
      <c r="D9" s="226" t="s">
        <v>1533</v>
      </c>
      <c r="E9" s="226" t="s">
        <v>1568</v>
      </c>
      <c r="F9" s="225" t="s">
        <v>1523</v>
      </c>
      <c r="G9" s="226" t="s">
        <v>1485</v>
      </c>
      <c r="H9" s="226" t="s">
        <v>1543</v>
      </c>
      <c r="I9" s="272" t="str">
        <f>VLOOKUP(B9,Results!B:P,15,FALSE)</f>
        <v>56.01,4</v>
      </c>
    </row>
    <row r="10" spans="1:9" ht="15" customHeight="1">
      <c r="A10" s="223" t="s">
        <v>1570</v>
      </c>
      <c r="B10" s="224">
        <v>4</v>
      </c>
      <c r="C10" s="225" t="s">
        <v>1534</v>
      </c>
      <c r="D10" s="226" t="s">
        <v>1577</v>
      </c>
      <c r="E10" s="226" t="s">
        <v>1578</v>
      </c>
      <c r="F10" s="225" t="s">
        <v>1552</v>
      </c>
      <c r="G10" s="226" t="s">
        <v>1585</v>
      </c>
      <c r="H10" s="226" t="s">
        <v>1580</v>
      </c>
      <c r="I10" s="272" t="str">
        <f>VLOOKUP(B10,Results!B:P,15,FALSE)</f>
        <v>57.24,6</v>
      </c>
    </row>
    <row r="11" spans="1:9" ht="15" customHeight="1">
      <c r="A11" s="223" t="s">
        <v>1576</v>
      </c>
      <c r="B11" s="224">
        <v>10</v>
      </c>
      <c r="C11" s="225" t="s">
        <v>1534</v>
      </c>
      <c r="D11" s="226" t="s">
        <v>1604</v>
      </c>
      <c r="E11" s="226" t="s">
        <v>1605</v>
      </c>
      <c r="F11" s="225" t="s">
        <v>1523</v>
      </c>
      <c r="G11" s="226" t="s">
        <v>1606</v>
      </c>
      <c r="H11" s="226" t="s">
        <v>1574</v>
      </c>
      <c r="I11" s="272" t="str">
        <f>VLOOKUP(B11,Results!B:P,15,FALSE)</f>
        <v>58.43,8</v>
      </c>
    </row>
    <row r="12" spans="1:9" ht="15" customHeight="1">
      <c r="A12" s="223" t="s">
        <v>1582</v>
      </c>
      <c r="B12" s="224">
        <v>53</v>
      </c>
      <c r="C12" s="225" t="s">
        <v>1537</v>
      </c>
      <c r="D12" s="226" t="s">
        <v>1800</v>
      </c>
      <c r="E12" s="226" t="s">
        <v>1801</v>
      </c>
      <c r="F12" s="225" t="s">
        <v>1529</v>
      </c>
      <c r="G12" s="226" t="s">
        <v>1573</v>
      </c>
      <c r="H12" s="226" t="s">
        <v>2245</v>
      </c>
      <c r="I12" s="272" t="str">
        <f>VLOOKUP(B12,Results!B:P,15,FALSE)</f>
        <v>59.21,2</v>
      </c>
    </row>
    <row r="13" spans="1:9" ht="15" customHeight="1">
      <c r="A13" s="223" t="s">
        <v>1587</v>
      </c>
      <c r="B13" s="224">
        <v>8</v>
      </c>
      <c r="C13" s="225" t="s">
        <v>1534</v>
      </c>
      <c r="D13" s="226" t="s">
        <v>1597</v>
      </c>
      <c r="E13" s="226" t="s">
        <v>1598</v>
      </c>
      <c r="F13" s="225" t="s">
        <v>1552</v>
      </c>
      <c r="G13" s="226" t="s">
        <v>1598</v>
      </c>
      <c r="H13" s="226" t="s">
        <v>1599</v>
      </c>
      <c r="I13" s="272" t="str">
        <f>VLOOKUP(B13,Results!B:P,15,FALSE)</f>
        <v>59.26,5</v>
      </c>
    </row>
    <row r="14" spans="1:9" ht="15" customHeight="1">
      <c r="A14" s="223" t="s">
        <v>1592</v>
      </c>
      <c r="B14" s="224">
        <v>23</v>
      </c>
      <c r="C14" s="225" t="s">
        <v>1534</v>
      </c>
      <c r="D14" s="226" t="s">
        <v>1664</v>
      </c>
      <c r="E14" s="226" t="s">
        <v>1665</v>
      </c>
      <c r="F14" s="225" t="s">
        <v>2404</v>
      </c>
      <c r="G14" s="226" t="s">
        <v>1666</v>
      </c>
      <c r="H14" s="226" t="s">
        <v>1574</v>
      </c>
      <c r="I14" s="272" t="str">
        <f>VLOOKUP(B14,Results!B:P,15,FALSE)</f>
        <v>59.31,6</v>
      </c>
    </row>
    <row r="15" spans="1:9" ht="15" customHeight="1">
      <c r="A15" s="223" t="s">
        <v>1596</v>
      </c>
      <c r="B15" s="224">
        <v>19</v>
      </c>
      <c r="C15" s="225" t="s">
        <v>1534</v>
      </c>
      <c r="D15" s="226" t="s">
        <v>1642</v>
      </c>
      <c r="E15" s="226" t="s">
        <v>1643</v>
      </c>
      <c r="F15" s="225" t="s">
        <v>1644</v>
      </c>
      <c r="G15" s="226" t="s">
        <v>1645</v>
      </c>
      <c r="H15" s="226" t="s">
        <v>1532</v>
      </c>
      <c r="I15" s="272" t="str">
        <f>VLOOKUP(B15,Results!B:P,15,FALSE)</f>
        <v>59.32,9</v>
      </c>
    </row>
    <row r="16" spans="1:9" ht="15" customHeight="1">
      <c r="A16" s="223" t="s">
        <v>1601</v>
      </c>
      <c r="B16" s="224">
        <v>12</v>
      </c>
      <c r="C16" s="225" t="s">
        <v>1534</v>
      </c>
      <c r="D16" s="226" t="s">
        <v>1613</v>
      </c>
      <c r="E16" s="226" t="s">
        <v>1614</v>
      </c>
      <c r="F16" s="225" t="s">
        <v>1529</v>
      </c>
      <c r="G16" s="226" t="s">
        <v>1579</v>
      </c>
      <c r="H16" s="226" t="s">
        <v>1574</v>
      </c>
      <c r="I16" s="272" t="str">
        <f>VLOOKUP(B16,Results!B:P,15,FALSE)</f>
        <v>59.33,4</v>
      </c>
    </row>
    <row r="17" spans="1:9" ht="15" customHeight="1">
      <c r="A17" s="223" t="s">
        <v>1603</v>
      </c>
      <c r="B17" s="224">
        <v>26</v>
      </c>
      <c r="C17" s="225" t="s">
        <v>1534</v>
      </c>
      <c r="D17" s="226" t="s">
        <v>1679</v>
      </c>
      <c r="E17" s="226" t="s">
        <v>1680</v>
      </c>
      <c r="F17" s="225" t="s">
        <v>1529</v>
      </c>
      <c r="G17" s="226" t="s">
        <v>1681</v>
      </c>
      <c r="H17" s="226" t="s">
        <v>1682</v>
      </c>
      <c r="I17" s="272" t="str">
        <f>VLOOKUP(B17,Results!B:P,15,FALSE)</f>
        <v>59.40,3</v>
      </c>
    </row>
    <row r="18" spans="1:9" ht="15" customHeight="1">
      <c r="A18" s="223" t="s">
        <v>1608</v>
      </c>
      <c r="B18" s="224">
        <v>11</v>
      </c>
      <c r="C18" s="225" t="s">
        <v>1534</v>
      </c>
      <c r="D18" s="226" t="s">
        <v>1609</v>
      </c>
      <c r="E18" s="226" t="s">
        <v>1610</v>
      </c>
      <c r="F18" s="225" t="s">
        <v>1523</v>
      </c>
      <c r="G18" s="226" t="s">
        <v>1606</v>
      </c>
      <c r="H18" s="226" t="s">
        <v>1580</v>
      </c>
      <c r="I18" s="272" t="str">
        <f>VLOOKUP(B18,Results!B:P,15,FALSE)</f>
        <v>59.54,9</v>
      </c>
    </row>
    <row r="19" spans="1:9" ht="15" customHeight="1">
      <c r="A19" s="223" t="s">
        <v>1612</v>
      </c>
      <c r="B19" s="224">
        <v>16</v>
      </c>
      <c r="C19" s="225" t="s">
        <v>1534</v>
      </c>
      <c r="D19" s="226" t="s">
        <v>1628</v>
      </c>
      <c r="E19" s="226" t="s">
        <v>1629</v>
      </c>
      <c r="F19" s="225" t="s">
        <v>1523</v>
      </c>
      <c r="G19" s="226" t="s">
        <v>1630</v>
      </c>
      <c r="H19" s="226" t="s">
        <v>1532</v>
      </c>
      <c r="I19" s="272" t="str">
        <f>VLOOKUP(B19,Results!B:P,15,FALSE)</f>
        <v> 1:00.02,6</v>
      </c>
    </row>
    <row r="20" spans="1:9" ht="15" customHeight="1">
      <c r="A20" s="223" t="s">
        <v>1616</v>
      </c>
      <c r="B20" s="224">
        <v>18</v>
      </c>
      <c r="C20" s="225" t="s">
        <v>1534</v>
      </c>
      <c r="D20" s="226" t="s">
        <v>1638</v>
      </c>
      <c r="E20" s="226" t="s">
        <v>1639</v>
      </c>
      <c r="F20" s="225" t="s">
        <v>1530</v>
      </c>
      <c r="G20" s="226" t="s">
        <v>1638</v>
      </c>
      <c r="H20" s="226" t="s">
        <v>1532</v>
      </c>
      <c r="I20" s="272" t="str">
        <f>VLOOKUP(B20,Results!B:P,15,FALSE)</f>
        <v> 1:00.16,7</v>
      </c>
    </row>
    <row r="21" spans="1:9" ht="15" customHeight="1">
      <c r="A21" s="223" t="s">
        <v>1622</v>
      </c>
      <c r="B21" s="224">
        <v>21</v>
      </c>
      <c r="C21" s="225" t="s">
        <v>1537</v>
      </c>
      <c r="D21" s="226" t="s">
        <v>1653</v>
      </c>
      <c r="E21" s="226" t="s">
        <v>1654</v>
      </c>
      <c r="F21" s="225" t="s">
        <v>1655</v>
      </c>
      <c r="G21" s="226" t="s">
        <v>1656</v>
      </c>
      <c r="H21" s="226" t="s">
        <v>2245</v>
      </c>
      <c r="I21" s="272" t="str">
        <f>VLOOKUP(B21,Results!B:P,15,FALSE)</f>
        <v> 1:00.20,9</v>
      </c>
    </row>
    <row r="22" spans="1:9" ht="15" customHeight="1">
      <c r="A22" s="223" t="s">
        <v>1627</v>
      </c>
      <c r="B22" s="224">
        <v>27</v>
      </c>
      <c r="C22" s="225" t="s">
        <v>1536</v>
      </c>
      <c r="D22" s="226" t="s">
        <v>1685</v>
      </c>
      <c r="E22" s="226" t="s">
        <v>1686</v>
      </c>
      <c r="F22" s="225" t="s">
        <v>1523</v>
      </c>
      <c r="G22" s="226" t="s">
        <v>1687</v>
      </c>
      <c r="H22" s="226" t="s">
        <v>1688</v>
      </c>
      <c r="I22" s="272" t="str">
        <f>VLOOKUP(B22,Results!B:P,15,FALSE)</f>
        <v> 1:00.32,9</v>
      </c>
    </row>
    <row r="23" spans="1:9" ht="15" customHeight="1">
      <c r="A23" s="223" t="s">
        <v>1632</v>
      </c>
      <c r="B23" s="224">
        <v>17</v>
      </c>
      <c r="C23" s="225" t="s">
        <v>1534</v>
      </c>
      <c r="D23" s="226" t="s">
        <v>1633</v>
      </c>
      <c r="E23" s="226" t="s">
        <v>1634</v>
      </c>
      <c r="F23" s="225" t="s">
        <v>1551</v>
      </c>
      <c r="G23" s="226" t="s">
        <v>1635</v>
      </c>
      <c r="H23" s="226" t="s">
        <v>1574</v>
      </c>
      <c r="I23" s="272" t="str">
        <f>VLOOKUP(B23,Results!B:P,15,FALSE)</f>
        <v> 1:00.54,6</v>
      </c>
    </row>
    <row r="24" spans="1:9" ht="15" customHeight="1">
      <c r="A24" s="223" t="s">
        <v>1637</v>
      </c>
      <c r="B24" s="224">
        <v>50</v>
      </c>
      <c r="C24" s="225" t="s">
        <v>1537</v>
      </c>
      <c r="D24" s="226" t="s">
        <v>1784</v>
      </c>
      <c r="E24" s="226" t="s">
        <v>1785</v>
      </c>
      <c r="F24" s="225" t="s">
        <v>1551</v>
      </c>
      <c r="G24" s="226" t="s">
        <v>1786</v>
      </c>
      <c r="H24" s="226" t="s">
        <v>1532</v>
      </c>
      <c r="I24" s="272" t="str">
        <f>VLOOKUP(B24,Results!B:P,15,FALSE)</f>
        <v> 1:01.20,4</v>
      </c>
    </row>
    <row r="25" spans="1:9" ht="15" customHeight="1">
      <c r="A25" s="223" t="s">
        <v>1641</v>
      </c>
      <c r="B25" s="224">
        <v>24</v>
      </c>
      <c r="C25" s="225" t="s">
        <v>1537</v>
      </c>
      <c r="D25" s="226" t="s">
        <v>1669</v>
      </c>
      <c r="E25" s="226" t="s">
        <v>1670</v>
      </c>
      <c r="F25" s="225" t="s">
        <v>1530</v>
      </c>
      <c r="G25" s="226" t="s">
        <v>1670</v>
      </c>
      <c r="H25" s="226" t="s">
        <v>1797</v>
      </c>
      <c r="I25" s="272" t="str">
        <f>VLOOKUP(B25,Results!B:P,15,FALSE)</f>
        <v> 1:01.48,5</v>
      </c>
    </row>
    <row r="26" spans="1:9" ht="15" customHeight="1">
      <c r="A26" s="223" t="s">
        <v>1647</v>
      </c>
      <c r="B26" s="224">
        <v>61</v>
      </c>
      <c r="C26" s="225" t="s">
        <v>1546</v>
      </c>
      <c r="D26" s="226" t="s">
        <v>1829</v>
      </c>
      <c r="E26" s="226" t="s">
        <v>1830</v>
      </c>
      <c r="F26" s="225" t="s">
        <v>1523</v>
      </c>
      <c r="G26" s="226" t="s">
        <v>1485</v>
      </c>
      <c r="H26" s="226" t="s">
        <v>1831</v>
      </c>
      <c r="I26" s="272" t="str">
        <f>VLOOKUP(B26,Results!B:P,15,FALSE)</f>
        <v> 1:01.51,7</v>
      </c>
    </row>
    <row r="27" spans="1:9" ht="15" customHeight="1">
      <c r="A27" s="223" t="s">
        <v>1652</v>
      </c>
      <c r="B27" s="224">
        <v>73</v>
      </c>
      <c r="C27" s="225" t="s">
        <v>1534</v>
      </c>
      <c r="D27" s="226" t="s">
        <v>1880</v>
      </c>
      <c r="E27" s="226" t="s">
        <v>1881</v>
      </c>
      <c r="F27" s="225" t="s">
        <v>1551</v>
      </c>
      <c r="G27" s="226" t="s">
        <v>1882</v>
      </c>
      <c r="H27" s="226" t="s">
        <v>1580</v>
      </c>
      <c r="I27" s="272" t="str">
        <f>VLOOKUP(B27,Results!B:P,15,FALSE)</f>
        <v> 1:01.52,3</v>
      </c>
    </row>
    <row r="28" spans="1:9" ht="15" customHeight="1">
      <c r="A28" s="223" t="s">
        <v>1658</v>
      </c>
      <c r="B28" s="224">
        <v>32</v>
      </c>
      <c r="C28" s="225" t="s">
        <v>1519</v>
      </c>
      <c r="D28" s="226" t="s">
        <v>1706</v>
      </c>
      <c r="E28" s="226" t="s">
        <v>1707</v>
      </c>
      <c r="F28" s="225" t="s">
        <v>1523</v>
      </c>
      <c r="G28" s="226" t="s">
        <v>1708</v>
      </c>
      <c r="H28" s="226" t="s">
        <v>1688</v>
      </c>
      <c r="I28" s="272" t="str">
        <f>VLOOKUP(B28,Results!B:P,15,FALSE)</f>
        <v> 1:01.56,0</v>
      </c>
    </row>
    <row r="29" spans="1:9" ht="15" customHeight="1">
      <c r="A29" s="223" t="s">
        <v>1663</v>
      </c>
      <c r="B29" s="224">
        <v>30</v>
      </c>
      <c r="C29" s="225" t="s">
        <v>1519</v>
      </c>
      <c r="D29" s="226" t="s">
        <v>1697</v>
      </c>
      <c r="E29" s="226" t="s">
        <v>1698</v>
      </c>
      <c r="F29" s="225" t="s">
        <v>1523</v>
      </c>
      <c r="G29" s="226" t="s">
        <v>1699</v>
      </c>
      <c r="H29" s="226" t="s">
        <v>1688</v>
      </c>
      <c r="I29" s="272" t="str">
        <f>VLOOKUP(B29,Results!B:P,15,FALSE)</f>
        <v> 1:02.07,2</v>
      </c>
    </row>
    <row r="30" spans="1:9" ht="15" customHeight="1">
      <c r="A30" s="223" t="s">
        <v>1668</v>
      </c>
      <c r="B30" s="224">
        <v>95</v>
      </c>
      <c r="C30" s="225" t="s">
        <v>1537</v>
      </c>
      <c r="D30" s="226" t="s">
        <v>1965</v>
      </c>
      <c r="E30" s="226" t="s">
        <v>1966</v>
      </c>
      <c r="F30" s="225" t="s">
        <v>1551</v>
      </c>
      <c r="G30" s="226" t="s">
        <v>1998</v>
      </c>
      <c r="H30" s="226" t="s">
        <v>1574</v>
      </c>
      <c r="I30" s="272" t="str">
        <f>VLOOKUP(B30,Results!B:P,15,FALSE)</f>
        <v> 1:02.09,6</v>
      </c>
    </row>
    <row r="31" spans="1:9" ht="15" customHeight="1">
      <c r="A31" s="223" t="s">
        <v>1672</v>
      </c>
      <c r="B31" s="224">
        <v>31</v>
      </c>
      <c r="C31" s="225" t="s">
        <v>1536</v>
      </c>
      <c r="D31" s="226" t="s">
        <v>1702</v>
      </c>
      <c r="E31" s="226" t="s">
        <v>1703</v>
      </c>
      <c r="F31" s="225" t="s">
        <v>1530</v>
      </c>
      <c r="G31" s="226" t="s">
        <v>1702</v>
      </c>
      <c r="H31" s="226" t="s">
        <v>1688</v>
      </c>
      <c r="I31" s="272" t="str">
        <f>VLOOKUP(B31,Results!B:P,15,FALSE)</f>
        <v> 1:02.12,9</v>
      </c>
    </row>
    <row r="32" spans="1:9" ht="15" customHeight="1">
      <c r="A32" s="223" t="s">
        <v>1678</v>
      </c>
      <c r="B32" s="224">
        <v>59</v>
      </c>
      <c r="C32" s="225" t="s">
        <v>1519</v>
      </c>
      <c r="D32" s="226" t="s">
        <v>1821</v>
      </c>
      <c r="E32" s="226" t="s">
        <v>1822</v>
      </c>
      <c r="F32" s="225" t="s">
        <v>1523</v>
      </c>
      <c r="G32" s="226" t="s">
        <v>1606</v>
      </c>
      <c r="H32" s="226" t="s">
        <v>1688</v>
      </c>
      <c r="I32" s="272" t="str">
        <f>VLOOKUP(B32,Results!B:P,15,FALSE)</f>
        <v> 1:02.20,7</v>
      </c>
    </row>
    <row r="33" spans="1:9" ht="15" customHeight="1">
      <c r="A33" s="223" t="s">
        <v>1684</v>
      </c>
      <c r="B33" s="224">
        <v>74</v>
      </c>
      <c r="C33" s="225" t="s">
        <v>1546</v>
      </c>
      <c r="D33" s="226" t="s">
        <v>1885</v>
      </c>
      <c r="E33" s="226" t="s">
        <v>2248</v>
      </c>
      <c r="F33" s="225" t="s">
        <v>1523</v>
      </c>
      <c r="G33" s="226" t="s">
        <v>1885</v>
      </c>
      <c r="H33" s="226" t="s">
        <v>1886</v>
      </c>
      <c r="I33" s="272" t="str">
        <f>VLOOKUP(B33,Results!B:P,15,FALSE)</f>
        <v> 1:02.25,4</v>
      </c>
    </row>
    <row r="34" spans="1:9" ht="15" customHeight="1">
      <c r="A34" s="223" t="s">
        <v>1690</v>
      </c>
      <c r="B34" s="224">
        <v>20</v>
      </c>
      <c r="C34" s="225" t="s">
        <v>1534</v>
      </c>
      <c r="D34" s="226" t="s">
        <v>1648</v>
      </c>
      <c r="E34" s="226" t="s">
        <v>1649</v>
      </c>
      <c r="F34" s="225" t="s">
        <v>1619</v>
      </c>
      <c r="G34" s="226" t="s">
        <v>1650</v>
      </c>
      <c r="H34" s="226" t="s">
        <v>1574</v>
      </c>
      <c r="I34" s="272" t="str">
        <f>VLOOKUP(B34,Results!B:P,15,FALSE)</f>
        <v> 1:02.38,3</v>
      </c>
    </row>
    <row r="35" spans="1:9" ht="15" customHeight="1">
      <c r="A35" s="223" t="s">
        <v>1696</v>
      </c>
      <c r="B35" s="224">
        <v>65</v>
      </c>
      <c r="C35" s="225" t="s">
        <v>1534</v>
      </c>
      <c r="D35" s="226" t="s">
        <v>1849</v>
      </c>
      <c r="E35" s="226" t="s">
        <v>2247</v>
      </c>
      <c r="F35" s="225" t="s">
        <v>1523</v>
      </c>
      <c r="G35" s="226" t="s">
        <v>1573</v>
      </c>
      <c r="H35" s="226" t="s">
        <v>1792</v>
      </c>
      <c r="I35" s="272" t="str">
        <f>VLOOKUP(B35,Results!B:P,15,FALSE)</f>
        <v> 1:02.44,4</v>
      </c>
    </row>
    <row r="36" spans="1:9" ht="15" customHeight="1">
      <c r="A36" s="223" t="s">
        <v>1701</v>
      </c>
      <c r="B36" s="224">
        <v>49</v>
      </c>
      <c r="C36" s="225" t="s">
        <v>1534</v>
      </c>
      <c r="D36" s="226" t="s">
        <v>1780</v>
      </c>
      <c r="E36" s="226" t="s">
        <v>1781</v>
      </c>
      <c r="F36" s="225" t="s">
        <v>1529</v>
      </c>
      <c r="G36" s="226" t="s">
        <v>1676</v>
      </c>
      <c r="H36" s="226" t="s">
        <v>1580</v>
      </c>
      <c r="I36" s="272" t="str">
        <f>VLOOKUP(B36,Results!B:P,15,FALSE)</f>
        <v> 1:02.51,5</v>
      </c>
    </row>
    <row r="37" spans="1:9" ht="15" customHeight="1">
      <c r="A37" s="223" t="s">
        <v>1705</v>
      </c>
      <c r="B37" s="224">
        <v>57</v>
      </c>
      <c r="C37" s="225" t="s">
        <v>1519</v>
      </c>
      <c r="D37" s="226" t="s">
        <v>1812</v>
      </c>
      <c r="E37" s="226" t="s">
        <v>1813</v>
      </c>
      <c r="F37" s="225" t="s">
        <v>1523</v>
      </c>
      <c r="G37" s="226" t="s">
        <v>1687</v>
      </c>
      <c r="H37" s="226" t="s">
        <v>1688</v>
      </c>
      <c r="I37" s="272" t="str">
        <f>VLOOKUP(B37,Results!B:P,15,FALSE)</f>
        <v> 1:02.55,4</v>
      </c>
    </row>
    <row r="38" spans="1:9" ht="15" customHeight="1">
      <c r="A38" s="223" t="s">
        <v>1710</v>
      </c>
      <c r="B38" s="224">
        <v>46</v>
      </c>
      <c r="C38" s="225" t="s">
        <v>1537</v>
      </c>
      <c r="D38" s="226" t="s">
        <v>1768</v>
      </c>
      <c r="E38" s="226" t="s">
        <v>1769</v>
      </c>
      <c r="F38" s="225" t="s">
        <v>1552</v>
      </c>
      <c r="G38" s="226" t="s">
        <v>1769</v>
      </c>
      <c r="H38" s="226" t="s">
        <v>1574</v>
      </c>
      <c r="I38" s="272" t="str">
        <f>VLOOKUP(B38,Results!B:P,15,FALSE)</f>
        <v> 1:03.00,4</v>
      </c>
    </row>
    <row r="39" spans="1:9" ht="15" customHeight="1">
      <c r="A39" s="223" t="s">
        <v>1714</v>
      </c>
      <c r="B39" s="224">
        <v>69</v>
      </c>
      <c r="C39" s="225" t="s">
        <v>1537</v>
      </c>
      <c r="D39" s="226" t="s">
        <v>1861</v>
      </c>
      <c r="E39" s="226" t="s">
        <v>1862</v>
      </c>
      <c r="F39" s="225" t="s">
        <v>1530</v>
      </c>
      <c r="G39" s="226" t="s">
        <v>1861</v>
      </c>
      <c r="H39" s="226" t="s">
        <v>1863</v>
      </c>
      <c r="I39" s="272" t="str">
        <f>VLOOKUP(B39,Results!B:P,15,FALSE)</f>
        <v> 1:03.05,6</v>
      </c>
    </row>
    <row r="40" spans="1:9" ht="15" customHeight="1">
      <c r="A40" s="223" t="s">
        <v>1719</v>
      </c>
      <c r="B40" s="224">
        <v>41</v>
      </c>
      <c r="C40" s="225" t="s">
        <v>1521</v>
      </c>
      <c r="D40" s="226" t="s">
        <v>1751</v>
      </c>
      <c r="E40" s="226" t="s">
        <v>1752</v>
      </c>
      <c r="F40" s="225" t="s">
        <v>1523</v>
      </c>
      <c r="G40" s="226" t="s">
        <v>1708</v>
      </c>
      <c r="H40" s="226" t="s">
        <v>1753</v>
      </c>
      <c r="I40" s="272" t="str">
        <f>VLOOKUP(B40,Results!B:P,15,FALSE)</f>
        <v> 1:03.14,5</v>
      </c>
    </row>
    <row r="41" spans="1:9" ht="15" customHeight="1">
      <c r="A41" s="223" t="s">
        <v>1724</v>
      </c>
      <c r="B41" s="224">
        <v>54</v>
      </c>
      <c r="C41" s="225" t="s">
        <v>1534</v>
      </c>
      <c r="D41" s="226" t="s">
        <v>1804</v>
      </c>
      <c r="E41" s="226" t="s">
        <v>1805</v>
      </c>
      <c r="F41" s="225" t="s">
        <v>1530</v>
      </c>
      <c r="G41" s="226" t="s">
        <v>1806</v>
      </c>
      <c r="H41" s="226" t="s">
        <v>1574</v>
      </c>
      <c r="I41" s="272" t="str">
        <f>VLOOKUP(B41,Results!B:P,15,FALSE)</f>
        <v> 1:03.17,7</v>
      </c>
    </row>
    <row r="42" spans="1:9" ht="15" customHeight="1">
      <c r="A42" s="223" t="s">
        <v>1728</v>
      </c>
      <c r="B42" s="224">
        <v>52</v>
      </c>
      <c r="C42" s="225" t="s">
        <v>1537</v>
      </c>
      <c r="D42" s="226" t="s">
        <v>1795</v>
      </c>
      <c r="E42" s="226" t="s">
        <v>1796</v>
      </c>
      <c r="F42" s="225" t="s">
        <v>1523</v>
      </c>
      <c r="G42" s="226" t="s">
        <v>1585</v>
      </c>
      <c r="H42" s="226" t="s">
        <v>1797</v>
      </c>
      <c r="I42" s="272" t="str">
        <f>VLOOKUP(B42,Results!B:P,15,FALSE)</f>
        <v> 1:03.35,3</v>
      </c>
    </row>
    <row r="43" spans="1:9" ht="15" customHeight="1">
      <c r="A43" s="223" t="s">
        <v>1734</v>
      </c>
      <c r="B43" s="224">
        <v>76</v>
      </c>
      <c r="C43" s="225" t="s">
        <v>1519</v>
      </c>
      <c r="D43" s="226" t="s">
        <v>1893</v>
      </c>
      <c r="E43" s="226" t="s">
        <v>1894</v>
      </c>
      <c r="F43" s="225" t="s">
        <v>1523</v>
      </c>
      <c r="G43" s="226" t="s">
        <v>1606</v>
      </c>
      <c r="H43" s="226" t="s">
        <v>1818</v>
      </c>
      <c r="I43" s="272" t="str">
        <f>VLOOKUP(B43,Results!B:P,15,FALSE)</f>
        <v> 1:03.43,0</v>
      </c>
    </row>
    <row r="44" spans="1:9" ht="15" customHeight="1">
      <c r="A44" s="223" t="s">
        <v>1739</v>
      </c>
      <c r="B44" s="224">
        <v>62</v>
      </c>
      <c r="C44" s="225" t="s">
        <v>1536</v>
      </c>
      <c r="D44" s="226" t="s">
        <v>1834</v>
      </c>
      <c r="E44" s="226" t="s">
        <v>1835</v>
      </c>
      <c r="F44" s="225" t="s">
        <v>1523</v>
      </c>
      <c r="G44" s="226" t="s">
        <v>1687</v>
      </c>
      <c r="H44" s="226" t="s">
        <v>1688</v>
      </c>
      <c r="I44" s="272" t="str">
        <f>VLOOKUP(B44,Results!B:P,15,FALSE)</f>
        <v> 1:03.46,8</v>
      </c>
    </row>
    <row r="45" spans="1:9" ht="15" customHeight="1">
      <c r="A45" s="223" t="s">
        <v>1745</v>
      </c>
      <c r="B45" s="224">
        <v>71</v>
      </c>
      <c r="C45" s="225" t="s">
        <v>1535</v>
      </c>
      <c r="D45" s="226" t="s">
        <v>1870</v>
      </c>
      <c r="E45" s="226" t="s">
        <v>1871</v>
      </c>
      <c r="F45" s="225" t="s">
        <v>1523</v>
      </c>
      <c r="G45" s="226" t="s">
        <v>1722</v>
      </c>
      <c r="H45" s="226" t="s">
        <v>1872</v>
      </c>
      <c r="I45" s="272" t="str">
        <f>VLOOKUP(B45,Results!B:P,15,FALSE)</f>
        <v> 1:04.02,5</v>
      </c>
    </row>
    <row r="46" spans="1:9" ht="15" customHeight="1">
      <c r="A46" s="223" t="s">
        <v>1750</v>
      </c>
      <c r="B46" s="224">
        <v>40</v>
      </c>
      <c r="C46" s="225" t="s">
        <v>1521</v>
      </c>
      <c r="D46" s="226" t="s">
        <v>1746</v>
      </c>
      <c r="E46" s="226" t="s">
        <v>1747</v>
      </c>
      <c r="F46" s="225" t="s">
        <v>1530</v>
      </c>
      <c r="G46" s="226" t="s">
        <v>1746</v>
      </c>
      <c r="H46" s="226" t="s">
        <v>1748</v>
      </c>
      <c r="I46" s="272" t="str">
        <f>VLOOKUP(B46,Results!B:P,15,FALSE)</f>
        <v> 1:04.10,7</v>
      </c>
    </row>
    <row r="47" spans="1:9" ht="15" customHeight="1">
      <c r="A47" s="223" t="s">
        <v>1755</v>
      </c>
      <c r="B47" s="224">
        <v>113</v>
      </c>
      <c r="C47" s="225" t="s">
        <v>1520</v>
      </c>
      <c r="D47" s="226" t="s">
        <v>2046</v>
      </c>
      <c r="E47" s="226" t="s">
        <v>2047</v>
      </c>
      <c r="F47" s="225" t="s">
        <v>1523</v>
      </c>
      <c r="G47" s="226" t="s">
        <v>1687</v>
      </c>
      <c r="H47" s="226" t="s">
        <v>2048</v>
      </c>
      <c r="I47" s="272" t="str">
        <f>VLOOKUP(B47,Results!B:P,15,FALSE)</f>
        <v> 1:04.13,6</v>
      </c>
    </row>
    <row r="48" spans="1:9" ht="15" customHeight="1">
      <c r="A48" s="223" t="s">
        <v>1759</v>
      </c>
      <c r="B48" s="224">
        <v>83</v>
      </c>
      <c r="C48" s="225" t="s">
        <v>1538</v>
      </c>
      <c r="D48" s="226" t="s">
        <v>1920</v>
      </c>
      <c r="E48" s="226" t="s">
        <v>1921</v>
      </c>
      <c r="F48" s="225" t="s">
        <v>1530</v>
      </c>
      <c r="G48" s="226" t="s">
        <v>1922</v>
      </c>
      <c r="H48" s="226" t="s">
        <v>1923</v>
      </c>
      <c r="I48" s="272" t="str">
        <f>VLOOKUP(B48,Results!B:P,15,FALSE)</f>
        <v> 1:04.14,4</v>
      </c>
    </row>
    <row r="49" spans="1:9" ht="15" customHeight="1">
      <c r="A49" s="223" t="s">
        <v>1763</v>
      </c>
      <c r="B49" s="224">
        <v>102</v>
      </c>
      <c r="C49" s="225" t="s">
        <v>1519</v>
      </c>
      <c r="D49" s="226" t="s">
        <v>1992</v>
      </c>
      <c r="E49" s="226" t="s">
        <v>1993</v>
      </c>
      <c r="F49" s="225" t="s">
        <v>1530</v>
      </c>
      <c r="G49" s="226" t="s">
        <v>1992</v>
      </c>
      <c r="H49" s="226" t="s">
        <v>1688</v>
      </c>
      <c r="I49" s="272" t="str">
        <f>VLOOKUP(B49,Results!B:P,15,FALSE)</f>
        <v> 1:04.15,6</v>
      </c>
    </row>
    <row r="50" spans="1:9" ht="15" customHeight="1">
      <c r="A50" s="223" t="s">
        <v>1767</v>
      </c>
      <c r="B50" s="224">
        <v>99</v>
      </c>
      <c r="C50" s="225" t="s">
        <v>1519</v>
      </c>
      <c r="D50" s="226" t="s">
        <v>1978</v>
      </c>
      <c r="E50" s="226" t="s">
        <v>1979</v>
      </c>
      <c r="F50" s="225" t="s">
        <v>1530</v>
      </c>
      <c r="G50" s="226" t="s">
        <v>1980</v>
      </c>
      <c r="H50" s="226" t="s">
        <v>1688</v>
      </c>
      <c r="I50" s="272" t="str">
        <f>VLOOKUP(B50,Results!B:P,15,FALSE)</f>
        <v> 1:04.32,7</v>
      </c>
    </row>
    <row r="51" spans="1:9" ht="15" customHeight="1">
      <c r="A51" s="223" t="s">
        <v>1771</v>
      </c>
      <c r="B51" s="224">
        <v>109</v>
      </c>
      <c r="C51" s="225" t="s">
        <v>1520</v>
      </c>
      <c r="D51" s="226" t="s">
        <v>2027</v>
      </c>
      <c r="E51" s="226" t="s">
        <v>2028</v>
      </c>
      <c r="F51" s="225" t="s">
        <v>1523</v>
      </c>
      <c r="G51" s="226" t="s">
        <v>1630</v>
      </c>
      <c r="H51" s="226" t="s">
        <v>2043</v>
      </c>
      <c r="I51" s="272" t="str">
        <f>VLOOKUP(B51,Results!B:P,15,FALSE)</f>
        <v> 1:04.42,9</v>
      </c>
    </row>
    <row r="52" spans="1:9" ht="15" customHeight="1">
      <c r="A52" s="223" t="s">
        <v>1775</v>
      </c>
      <c r="B52" s="224">
        <v>81</v>
      </c>
      <c r="C52" s="225" t="s">
        <v>1536</v>
      </c>
      <c r="D52" s="226" t="s">
        <v>1911</v>
      </c>
      <c r="E52" s="226" t="s">
        <v>1912</v>
      </c>
      <c r="F52" s="225" t="s">
        <v>1913</v>
      </c>
      <c r="G52" s="226" t="s">
        <v>1573</v>
      </c>
      <c r="H52" s="226" t="s">
        <v>1688</v>
      </c>
      <c r="I52" s="272" t="str">
        <f>VLOOKUP(B52,Results!B:P,15,FALSE)</f>
        <v> 1:04.56,6</v>
      </c>
    </row>
    <row r="53" spans="1:9" ht="15" customHeight="1">
      <c r="A53" s="223" t="s">
        <v>1779</v>
      </c>
      <c r="B53" s="224">
        <v>63</v>
      </c>
      <c r="C53" s="225" t="s">
        <v>1536</v>
      </c>
      <c r="D53" s="226" t="s">
        <v>1838</v>
      </c>
      <c r="E53" s="226" t="s">
        <v>1839</v>
      </c>
      <c r="F53" s="225" t="s">
        <v>1840</v>
      </c>
      <c r="G53" s="226" t="s">
        <v>1841</v>
      </c>
      <c r="H53" s="226" t="s">
        <v>1688</v>
      </c>
      <c r="I53" s="272" t="str">
        <f>VLOOKUP(B53,Results!B:P,15,FALSE)</f>
        <v> 1:05.10,3</v>
      </c>
    </row>
    <row r="54" spans="1:9" ht="15" customHeight="1">
      <c r="A54" s="223" t="s">
        <v>1783</v>
      </c>
      <c r="B54" s="224">
        <v>45</v>
      </c>
      <c r="C54" s="225" t="s">
        <v>1534</v>
      </c>
      <c r="D54" s="226" t="s">
        <v>1764</v>
      </c>
      <c r="E54" s="226" t="s">
        <v>1765</v>
      </c>
      <c r="F54" s="225" t="s">
        <v>1529</v>
      </c>
      <c r="G54" s="226" t="s">
        <v>1579</v>
      </c>
      <c r="H54" s="226" t="s">
        <v>1574</v>
      </c>
      <c r="I54" s="272" t="str">
        <f>VLOOKUP(B54,Results!B:P,15,FALSE)</f>
        <v> 1:05.10,7</v>
      </c>
    </row>
    <row r="55" spans="1:9" ht="15" customHeight="1">
      <c r="A55" s="223" t="s">
        <v>1788</v>
      </c>
      <c r="B55" s="224">
        <v>70</v>
      </c>
      <c r="C55" s="225" t="s">
        <v>1535</v>
      </c>
      <c r="D55" s="226" t="s">
        <v>1866</v>
      </c>
      <c r="E55" s="226" t="s">
        <v>1867</v>
      </c>
      <c r="F55" s="225" t="s">
        <v>1529</v>
      </c>
      <c r="G55" s="226" t="s">
        <v>1573</v>
      </c>
      <c r="H55" s="226" t="s">
        <v>1792</v>
      </c>
      <c r="I55" s="272" t="str">
        <f>VLOOKUP(B55,Results!B:P,15,FALSE)</f>
        <v> 1:05.14,2</v>
      </c>
    </row>
    <row r="56" spans="1:9" ht="15" customHeight="1">
      <c r="A56" s="223" t="s">
        <v>1794</v>
      </c>
      <c r="B56" s="224">
        <v>37</v>
      </c>
      <c r="C56" s="225" t="s">
        <v>1538</v>
      </c>
      <c r="D56" s="226" t="s">
        <v>1729</v>
      </c>
      <c r="E56" s="226" t="s">
        <v>1730</v>
      </c>
      <c r="F56" s="225" t="s">
        <v>1551</v>
      </c>
      <c r="G56" s="226" t="s">
        <v>1731</v>
      </c>
      <c r="H56" s="226" t="s">
        <v>1732</v>
      </c>
      <c r="I56" s="272" t="str">
        <f>VLOOKUP(B56,Results!B:P,15,FALSE)</f>
        <v> 1:05.28,8</v>
      </c>
    </row>
    <row r="57" spans="1:9" ht="15" customHeight="1">
      <c r="A57" s="223" t="s">
        <v>1799</v>
      </c>
      <c r="B57" s="224">
        <v>58</v>
      </c>
      <c r="C57" s="225" t="s">
        <v>1519</v>
      </c>
      <c r="D57" s="226" t="s">
        <v>1816</v>
      </c>
      <c r="E57" s="226" t="s">
        <v>1817</v>
      </c>
      <c r="F57" s="225" t="s">
        <v>1552</v>
      </c>
      <c r="G57" s="226" t="s">
        <v>1817</v>
      </c>
      <c r="H57" s="226" t="s">
        <v>1818</v>
      </c>
      <c r="I57" s="272" t="str">
        <f>VLOOKUP(B57,Results!B:P,15,FALSE)</f>
        <v> 1:05.35,5</v>
      </c>
    </row>
    <row r="58" spans="1:9" ht="15" customHeight="1">
      <c r="A58" s="223" t="s">
        <v>1803</v>
      </c>
      <c r="B58" s="224">
        <v>88</v>
      </c>
      <c r="C58" s="225" t="s">
        <v>1538</v>
      </c>
      <c r="D58" s="226" t="s">
        <v>1942</v>
      </c>
      <c r="E58" s="226" t="s">
        <v>1943</v>
      </c>
      <c r="F58" s="225" t="s">
        <v>1523</v>
      </c>
      <c r="G58" s="226" t="s">
        <v>1944</v>
      </c>
      <c r="H58" s="226" t="s">
        <v>1717</v>
      </c>
      <c r="I58" s="272" t="str">
        <f>VLOOKUP(B58,Results!B:P,15,FALSE)</f>
        <v> 1:05.50,7</v>
      </c>
    </row>
    <row r="59" spans="1:9" ht="15" customHeight="1">
      <c r="A59" s="223" t="s">
        <v>1808</v>
      </c>
      <c r="B59" s="224">
        <v>47</v>
      </c>
      <c r="C59" s="225" t="s">
        <v>1537</v>
      </c>
      <c r="D59" s="226" t="s">
        <v>1772</v>
      </c>
      <c r="E59" s="226" t="s">
        <v>1773</v>
      </c>
      <c r="F59" s="225" t="s">
        <v>1523</v>
      </c>
      <c r="G59" s="226" t="s">
        <v>1687</v>
      </c>
      <c r="H59" s="226" t="s">
        <v>1532</v>
      </c>
      <c r="I59" s="272" t="str">
        <f>VLOOKUP(B59,Results!B:P,15,FALSE)</f>
        <v> 1:05.56,1</v>
      </c>
    </row>
    <row r="60" spans="1:9" ht="15" customHeight="1">
      <c r="A60" s="223" t="s">
        <v>1811</v>
      </c>
      <c r="B60" s="224">
        <v>84</v>
      </c>
      <c r="C60" s="225" t="s">
        <v>1521</v>
      </c>
      <c r="D60" s="226" t="s">
        <v>1926</v>
      </c>
      <c r="E60" s="226" t="s">
        <v>1927</v>
      </c>
      <c r="F60" s="225" t="s">
        <v>1523</v>
      </c>
      <c r="G60" s="226" t="s">
        <v>1708</v>
      </c>
      <c r="H60" s="226" t="s">
        <v>1928</v>
      </c>
      <c r="I60" s="272" t="str">
        <f>VLOOKUP(B60,Results!B:P,15,FALSE)</f>
        <v> 1:06.01,2</v>
      </c>
    </row>
    <row r="61" spans="1:9" ht="15" customHeight="1">
      <c r="A61" s="223" t="s">
        <v>1815</v>
      </c>
      <c r="B61" s="224">
        <v>122</v>
      </c>
      <c r="C61" s="225" t="s">
        <v>1520</v>
      </c>
      <c r="D61" s="226" t="s">
        <v>2090</v>
      </c>
      <c r="E61" s="226" t="s">
        <v>2091</v>
      </c>
      <c r="F61" s="225" t="s">
        <v>1523</v>
      </c>
      <c r="G61" s="226" t="s">
        <v>2092</v>
      </c>
      <c r="H61" s="226" t="s">
        <v>2093</v>
      </c>
      <c r="I61" s="272" t="str">
        <f>VLOOKUP(B61,Results!B:P,15,FALSE)</f>
        <v> 1:06.31,0</v>
      </c>
    </row>
    <row r="62" spans="1:9" ht="15" customHeight="1">
      <c r="A62" s="223" t="s">
        <v>1820</v>
      </c>
      <c r="B62" s="224">
        <v>67</v>
      </c>
      <c r="C62" s="225" t="s">
        <v>1534</v>
      </c>
      <c r="D62" s="226" t="s">
        <v>1856</v>
      </c>
      <c r="E62" s="226" t="s">
        <v>1857</v>
      </c>
      <c r="F62" s="225" t="s">
        <v>1551</v>
      </c>
      <c r="G62" s="226" t="s">
        <v>1858</v>
      </c>
      <c r="H62" s="226" t="s">
        <v>1574</v>
      </c>
      <c r="I62" s="272" t="str">
        <f>VLOOKUP(B62,Results!B:P,15,FALSE)</f>
        <v> 1:06.39,4</v>
      </c>
    </row>
    <row r="63" spans="1:9" ht="15" customHeight="1">
      <c r="A63" s="223" t="s">
        <v>1824</v>
      </c>
      <c r="B63" s="224">
        <v>64</v>
      </c>
      <c r="C63" s="225" t="s">
        <v>1534</v>
      </c>
      <c r="D63" s="226" t="s">
        <v>1845</v>
      </c>
      <c r="E63" s="226" t="s">
        <v>2246</v>
      </c>
      <c r="F63" s="225" t="s">
        <v>1551</v>
      </c>
      <c r="G63" s="226" t="s">
        <v>1846</v>
      </c>
      <c r="H63" s="226" t="s">
        <v>1574</v>
      </c>
      <c r="I63" s="272" t="str">
        <f>VLOOKUP(B63,Results!B:P,15,FALSE)</f>
        <v> 1:06.41,3</v>
      </c>
    </row>
    <row r="64" spans="1:9" ht="15" customHeight="1">
      <c r="A64" s="223" t="s">
        <v>1828</v>
      </c>
      <c r="B64" s="224">
        <v>87</v>
      </c>
      <c r="C64" s="225" t="s">
        <v>1521</v>
      </c>
      <c r="D64" s="226" t="s">
        <v>1937</v>
      </c>
      <c r="E64" s="226" t="s">
        <v>1938</v>
      </c>
      <c r="F64" s="225" t="s">
        <v>1551</v>
      </c>
      <c r="G64" s="226" t="s">
        <v>1939</v>
      </c>
      <c r="H64" s="226" t="s">
        <v>1688</v>
      </c>
      <c r="I64" s="272" t="str">
        <f>VLOOKUP(B64,Results!B:P,15,FALSE)</f>
        <v> 1:06.55,6</v>
      </c>
    </row>
    <row r="65" spans="1:9" ht="15" customHeight="1">
      <c r="A65" s="223" t="s">
        <v>1833</v>
      </c>
      <c r="B65" s="224">
        <v>116</v>
      </c>
      <c r="C65" s="225" t="s">
        <v>1521</v>
      </c>
      <c r="D65" s="226" t="s">
        <v>2060</v>
      </c>
      <c r="E65" s="226" t="s">
        <v>2061</v>
      </c>
      <c r="F65" s="225" t="s">
        <v>1523</v>
      </c>
      <c r="G65" s="226" t="s">
        <v>2062</v>
      </c>
      <c r="H65" s="226" t="s">
        <v>2063</v>
      </c>
      <c r="I65" s="272" t="str">
        <f>VLOOKUP(B65,Results!B:P,15,FALSE)</f>
        <v> 1:07.15,5</v>
      </c>
    </row>
    <row r="66" spans="1:9" ht="15" customHeight="1">
      <c r="A66" s="223" t="s">
        <v>1837</v>
      </c>
      <c r="B66" s="224">
        <v>145</v>
      </c>
      <c r="C66" s="225" t="s">
        <v>1520</v>
      </c>
      <c r="D66" s="226" t="s">
        <v>2186</v>
      </c>
      <c r="E66" s="226" t="s">
        <v>2187</v>
      </c>
      <c r="F66" s="225" t="s">
        <v>1552</v>
      </c>
      <c r="G66" s="226" t="s">
        <v>2187</v>
      </c>
      <c r="H66" s="226" t="s">
        <v>2188</v>
      </c>
      <c r="I66" s="272" t="str">
        <f>VLOOKUP(B66,Results!B:P,15,FALSE)</f>
        <v> 1:07.27,7</v>
      </c>
    </row>
    <row r="67" spans="1:9" ht="15" customHeight="1">
      <c r="A67" s="223" t="s">
        <v>1844</v>
      </c>
      <c r="B67" s="224">
        <v>133</v>
      </c>
      <c r="C67" s="225" t="s">
        <v>1521</v>
      </c>
      <c r="D67" s="226" t="s">
        <v>2134</v>
      </c>
      <c r="E67" s="226" t="s">
        <v>2135</v>
      </c>
      <c r="F67" s="225" t="s">
        <v>1552</v>
      </c>
      <c r="G67" s="226" t="s">
        <v>2136</v>
      </c>
      <c r="H67" s="226" t="s">
        <v>2063</v>
      </c>
      <c r="I67" s="272" t="str">
        <f>VLOOKUP(B67,Results!B:P,15,FALSE)</f>
        <v> 1:07.36,5</v>
      </c>
    </row>
    <row r="68" spans="1:9" ht="15" customHeight="1">
      <c r="A68" s="223" t="s">
        <v>1848</v>
      </c>
      <c r="B68" s="224">
        <v>77</v>
      </c>
      <c r="C68" s="225" t="s">
        <v>1521</v>
      </c>
      <c r="D68" s="226" t="s">
        <v>1898</v>
      </c>
      <c r="E68" s="226" t="s">
        <v>1899</v>
      </c>
      <c r="F68" s="225" t="s">
        <v>1529</v>
      </c>
      <c r="G68" s="226" t="s">
        <v>1900</v>
      </c>
      <c r="H68" s="226" t="s">
        <v>1809</v>
      </c>
      <c r="I68" s="272" t="str">
        <f>VLOOKUP(B68,Results!B:P,15,FALSE)</f>
        <v> 1:07.53,4</v>
      </c>
    </row>
    <row r="69" spans="1:9" ht="15" customHeight="1">
      <c r="A69" s="223" t="s">
        <v>1851</v>
      </c>
      <c r="B69" s="224">
        <v>93</v>
      </c>
      <c r="C69" s="225" t="s">
        <v>1534</v>
      </c>
      <c r="D69" s="226" t="s">
        <v>1960</v>
      </c>
      <c r="E69" s="226" t="s">
        <v>1961</v>
      </c>
      <c r="F69" s="225" t="s">
        <v>1962</v>
      </c>
      <c r="G69" s="226" t="s">
        <v>1656</v>
      </c>
      <c r="H69" s="226" t="s">
        <v>1574</v>
      </c>
      <c r="I69" s="272" t="str">
        <f>VLOOKUP(B69,Results!B:P,15,FALSE)</f>
        <v> 1:08.13,6</v>
      </c>
    </row>
    <row r="70" spans="1:9" ht="15" customHeight="1">
      <c r="A70" s="223" t="s">
        <v>1855</v>
      </c>
      <c r="B70" s="224">
        <v>112</v>
      </c>
      <c r="C70" s="225" t="s">
        <v>1520</v>
      </c>
      <c r="D70" s="226" t="s">
        <v>2041</v>
      </c>
      <c r="E70" s="226" t="s">
        <v>2042</v>
      </c>
      <c r="F70" s="225" t="s">
        <v>1523</v>
      </c>
      <c r="G70" s="226" t="s">
        <v>1630</v>
      </c>
      <c r="H70" s="226" t="s">
        <v>2043</v>
      </c>
      <c r="I70" s="272" t="str">
        <f>VLOOKUP(B70,Results!B:P,15,FALSE)</f>
        <v> 1:08.16,2</v>
      </c>
    </row>
    <row r="71" spans="1:9" ht="15" customHeight="1">
      <c r="A71" s="223" t="s">
        <v>1860</v>
      </c>
      <c r="B71" s="224">
        <v>105</v>
      </c>
      <c r="C71" s="225" t="s">
        <v>1519</v>
      </c>
      <c r="D71" s="226" t="s">
        <v>2005</v>
      </c>
      <c r="E71" s="226" t="s">
        <v>2006</v>
      </c>
      <c r="F71" s="225" t="s">
        <v>2007</v>
      </c>
      <c r="G71" s="226" t="s">
        <v>2008</v>
      </c>
      <c r="H71" s="226" t="s">
        <v>1688</v>
      </c>
      <c r="I71" s="272" t="str">
        <f>VLOOKUP(B71,Results!B:P,15,FALSE)</f>
        <v> 1:08.23,3</v>
      </c>
    </row>
    <row r="72" spans="1:9" ht="15" customHeight="1">
      <c r="A72" s="223" t="s">
        <v>1865</v>
      </c>
      <c r="B72" s="224">
        <v>128</v>
      </c>
      <c r="C72" s="225" t="s">
        <v>1521</v>
      </c>
      <c r="D72" s="226" t="s">
        <v>2117</v>
      </c>
      <c r="E72" s="226" t="s">
        <v>2118</v>
      </c>
      <c r="F72" s="225" t="s">
        <v>1523</v>
      </c>
      <c r="G72" s="226" t="s">
        <v>1708</v>
      </c>
      <c r="H72" s="226" t="s">
        <v>1737</v>
      </c>
      <c r="I72" s="272" t="str">
        <f>VLOOKUP(B72,Results!B:P,15,FALSE)</f>
        <v> 1:09.04,9</v>
      </c>
    </row>
    <row r="73" spans="1:9" ht="15" customHeight="1">
      <c r="A73" s="223" t="s">
        <v>1869</v>
      </c>
      <c r="B73" s="224">
        <v>144</v>
      </c>
      <c r="C73" s="225" t="s">
        <v>1521</v>
      </c>
      <c r="D73" s="226" t="s">
        <v>2183</v>
      </c>
      <c r="E73" s="226" t="s">
        <v>2252</v>
      </c>
      <c r="F73" s="225" t="s">
        <v>1523</v>
      </c>
      <c r="G73" s="226" t="s">
        <v>1722</v>
      </c>
      <c r="H73" s="226" t="s">
        <v>2151</v>
      </c>
      <c r="I73" s="272" t="str">
        <f>VLOOKUP(B73,Results!B:P,15,FALSE)</f>
        <v> 1:09.12,7</v>
      </c>
    </row>
    <row r="74" spans="1:9" ht="15" customHeight="1">
      <c r="A74" s="223" t="s">
        <v>1874</v>
      </c>
      <c r="B74" s="224">
        <v>103</v>
      </c>
      <c r="C74" s="225" t="s">
        <v>1536</v>
      </c>
      <c r="D74" s="226" t="s">
        <v>1996</v>
      </c>
      <c r="E74" s="226" t="s">
        <v>1997</v>
      </c>
      <c r="F74" s="225" t="s">
        <v>1551</v>
      </c>
      <c r="G74" s="226" t="s">
        <v>1998</v>
      </c>
      <c r="H74" s="226" t="s">
        <v>1818</v>
      </c>
      <c r="I74" s="272" t="str">
        <f>VLOOKUP(B74,Results!B:P,15,FALSE)</f>
        <v> 1:09.23,4</v>
      </c>
    </row>
    <row r="75" spans="1:9" ht="15" customHeight="1">
      <c r="A75" s="223" t="s">
        <v>1879</v>
      </c>
      <c r="B75" s="224">
        <v>129</v>
      </c>
      <c r="C75" s="225" t="s">
        <v>1521</v>
      </c>
      <c r="D75" s="226" t="s">
        <v>2121</v>
      </c>
      <c r="E75" s="226" t="s">
        <v>2122</v>
      </c>
      <c r="F75" s="225" t="s">
        <v>1523</v>
      </c>
      <c r="G75" s="226" t="s">
        <v>1895</v>
      </c>
      <c r="H75" s="226" t="s">
        <v>2068</v>
      </c>
      <c r="I75" s="272" t="str">
        <f>VLOOKUP(B75,Results!B:P,15,FALSE)</f>
        <v> 1:09.29,8</v>
      </c>
    </row>
    <row r="76" spans="1:9" ht="15" customHeight="1">
      <c r="A76" s="223" t="s">
        <v>1884</v>
      </c>
      <c r="B76" s="224">
        <v>142</v>
      </c>
      <c r="C76" s="225" t="s">
        <v>1521</v>
      </c>
      <c r="D76" s="226" t="s">
        <v>2174</v>
      </c>
      <c r="E76" s="226" t="s">
        <v>2175</v>
      </c>
      <c r="F76" s="225" t="s">
        <v>1552</v>
      </c>
      <c r="G76" s="226" t="s">
        <v>2176</v>
      </c>
      <c r="H76" s="226" t="s">
        <v>2068</v>
      </c>
      <c r="I76" s="272" t="str">
        <f>VLOOKUP(B76,Results!B:P,15,FALSE)</f>
        <v> 1:10.01,7</v>
      </c>
    </row>
    <row r="77" spans="1:9" ht="15" customHeight="1">
      <c r="A77" s="223" t="s">
        <v>1888</v>
      </c>
      <c r="B77" s="224">
        <v>135</v>
      </c>
      <c r="C77" s="225" t="s">
        <v>1521</v>
      </c>
      <c r="D77" s="226" t="s">
        <v>2144</v>
      </c>
      <c r="E77" s="226" t="s">
        <v>2145</v>
      </c>
      <c r="F77" s="225" t="s">
        <v>1523</v>
      </c>
      <c r="G77" s="226" t="s">
        <v>2072</v>
      </c>
      <c r="H77" s="226" t="s">
        <v>2073</v>
      </c>
      <c r="I77" s="272" t="str">
        <f>VLOOKUP(B77,Results!B:P,15,FALSE)</f>
        <v> 1:10.10,7</v>
      </c>
    </row>
    <row r="78" spans="1:9" ht="15" customHeight="1">
      <c r="A78" s="223" t="s">
        <v>1892</v>
      </c>
      <c r="B78" s="224">
        <v>139</v>
      </c>
      <c r="C78" s="225" t="s">
        <v>1520</v>
      </c>
      <c r="D78" s="226" t="s">
        <v>2163</v>
      </c>
      <c r="E78" s="226" t="s">
        <v>2164</v>
      </c>
      <c r="F78" s="225" t="s">
        <v>1523</v>
      </c>
      <c r="G78" s="226" t="s">
        <v>1687</v>
      </c>
      <c r="H78" s="226" t="s">
        <v>2068</v>
      </c>
      <c r="I78" s="272" t="str">
        <f>VLOOKUP(B78,Results!B:P,15,FALSE)</f>
        <v> 1:10.12,2</v>
      </c>
    </row>
    <row r="79" spans="1:9" ht="15" customHeight="1">
      <c r="A79" s="223" t="s">
        <v>1897</v>
      </c>
      <c r="B79" s="224">
        <v>106</v>
      </c>
      <c r="C79" s="225" t="s">
        <v>1519</v>
      </c>
      <c r="D79" s="226" t="s">
        <v>2011</v>
      </c>
      <c r="E79" s="226" t="s">
        <v>2012</v>
      </c>
      <c r="F79" s="225" t="s">
        <v>1551</v>
      </c>
      <c r="G79" s="226" t="s">
        <v>2013</v>
      </c>
      <c r="H79" s="226" t="s">
        <v>1809</v>
      </c>
      <c r="I79" s="272" t="str">
        <f>VLOOKUP(B79,Results!B:P,15,FALSE)</f>
        <v> 1:10.39,4</v>
      </c>
    </row>
    <row r="80" spans="1:9" ht="15" customHeight="1">
      <c r="A80" s="223" t="s">
        <v>1902</v>
      </c>
      <c r="B80" s="224">
        <v>143</v>
      </c>
      <c r="C80" s="225" t="s">
        <v>1521</v>
      </c>
      <c r="D80" s="226" t="s">
        <v>2179</v>
      </c>
      <c r="E80" s="226" t="s">
        <v>2180</v>
      </c>
      <c r="F80" s="225" t="s">
        <v>1523</v>
      </c>
      <c r="G80" s="226" t="s">
        <v>1708</v>
      </c>
      <c r="H80" s="226" t="s">
        <v>2068</v>
      </c>
      <c r="I80" s="272" t="str">
        <f>VLOOKUP(B80,Results!B:P,15,FALSE)</f>
        <v> 1:10.50,4</v>
      </c>
    </row>
    <row r="81" spans="1:9" ht="15" customHeight="1">
      <c r="A81" s="223" t="s">
        <v>1906</v>
      </c>
      <c r="B81" s="224">
        <v>124</v>
      </c>
      <c r="C81" s="225" t="s">
        <v>1521</v>
      </c>
      <c r="D81" s="226" t="s">
        <v>2100</v>
      </c>
      <c r="E81" s="226" t="s">
        <v>2101</v>
      </c>
      <c r="F81" s="225" t="s">
        <v>1523</v>
      </c>
      <c r="G81" s="226" t="s">
        <v>1630</v>
      </c>
      <c r="H81" s="226" t="s">
        <v>1928</v>
      </c>
      <c r="I81" s="272" t="str">
        <f>VLOOKUP(B81,Results!B:P,15,FALSE)</f>
        <v> 1:10.54,9</v>
      </c>
    </row>
    <row r="82" spans="1:9" ht="15" customHeight="1">
      <c r="A82" s="223" t="s">
        <v>1910</v>
      </c>
      <c r="B82" s="224">
        <v>108</v>
      </c>
      <c r="C82" s="225" t="s">
        <v>1519</v>
      </c>
      <c r="D82" s="226" t="s">
        <v>2021</v>
      </c>
      <c r="E82" s="226" t="s">
        <v>2022</v>
      </c>
      <c r="F82" s="225" t="s">
        <v>1619</v>
      </c>
      <c r="G82" s="226" t="s">
        <v>2023</v>
      </c>
      <c r="H82" s="226" t="s">
        <v>2024</v>
      </c>
      <c r="I82" s="272" t="str">
        <f>VLOOKUP(B82,Results!B:P,15,FALSE)</f>
        <v> 1:11.15,7</v>
      </c>
    </row>
    <row r="83" spans="1:9" ht="15" customHeight="1">
      <c r="A83" s="223" t="s">
        <v>1915</v>
      </c>
      <c r="B83" s="224">
        <v>130</v>
      </c>
      <c r="C83" s="225" t="s">
        <v>1521</v>
      </c>
      <c r="D83" s="226" t="s">
        <v>2125</v>
      </c>
      <c r="E83" s="226" t="s">
        <v>2126</v>
      </c>
      <c r="F83" s="225" t="s">
        <v>1523</v>
      </c>
      <c r="G83" s="226" t="s">
        <v>2072</v>
      </c>
      <c r="H83" s="226" t="s">
        <v>2024</v>
      </c>
      <c r="I83" s="272" t="str">
        <f>VLOOKUP(B83,Results!B:P,15,FALSE)</f>
        <v> 1:12.14,4</v>
      </c>
    </row>
    <row r="84" spans="1:9" ht="15" customHeight="1">
      <c r="A84" s="223" t="s">
        <v>1919</v>
      </c>
      <c r="B84" s="224">
        <v>136</v>
      </c>
      <c r="C84" s="225" t="s">
        <v>1521</v>
      </c>
      <c r="D84" s="226" t="s">
        <v>2148</v>
      </c>
      <c r="E84" s="226" t="s">
        <v>2149</v>
      </c>
      <c r="F84" s="225" t="s">
        <v>2150</v>
      </c>
      <c r="G84" s="226" t="s">
        <v>1722</v>
      </c>
      <c r="H84" s="226" t="s">
        <v>2151</v>
      </c>
      <c r="I84" s="272" t="str">
        <f>VLOOKUP(B84,Results!B:P,15,FALSE)</f>
        <v> 1:13.37,1</v>
      </c>
    </row>
    <row r="85" spans="1:9" ht="15" customHeight="1">
      <c r="A85" s="223" t="s">
        <v>1925</v>
      </c>
      <c r="B85" s="224">
        <v>7</v>
      </c>
      <c r="C85" s="225" t="s">
        <v>1534</v>
      </c>
      <c r="D85" s="226" t="s">
        <v>1593</v>
      </c>
      <c r="E85" s="226" t="s">
        <v>1594</v>
      </c>
      <c r="F85" s="225" t="s">
        <v>1523</v>
      </c>
      <c r="G85" s="226" t="s">
        <v>1485</v>
      </c>
      <c r="H85" s="226" t="s">
        <v>1532</v>
      </c>
      <c r="I85" s="272" t="str">
        <f>VLOOKUP(B85,Results!B:P,15,FALSE)</f>
        <v> 1:13.48,6</v>
      </c>
    </row>
    <row r="86" spans="1:9" ht="15" customHeight="1">
      <c r="A86" s="223" t="s">
        <v>1930</v>
      </c>
      <c r="B86" s="224">
        <v>107</v>
      </c>
      <c r="C86" s="225" t="s">
        <v>1546</v>
      </c>
      <c r="D86" s="226" t="s">
        <v>2016</v>
      </c>
      <c r="E86" s="226" t="s">
        <v>2017</v>
      </c>
      <c r="F86" s="225" t="s">
        <v>1530</v>
      </c>
      <c r="G86" s="226" t="s">
        <v>2016</v>
      </c>
      <c r="H86" s="226" t="s">
        <v>2018</v>
      </c>
      <c r="I86" s="272" t="str">
        <f>VLOOKUP(B86,Results!B:P,15,FALSE)</f>
        <v> 1:13.56,0</v>
      </c>
    </row>
    <row r="87" spans="1:9" ht="15" customHeight="1">
      <c r="A87" s="223" t="s">
        <v>1936</v>
      </c>
      <c r="B87" s="224">
        <v>152</v>
      </c>
      <c r="C87" s="225" t="s">
        <v>1481</v>
      </c>
      <c r="D87" s="226" t="s">
        <v>2210</v>
      </c>
      <c r="E87" s="226" t="s">
        <v>2211</v>
      </c>
      <c r="F87" s="225" t="s">
        <v>1523</v>
      </c>
      <c r="G87" s="226" t="s">
        <v>2092</v>
      </c>
      <c r="H87" s="226" t="s">
        <v>2212</v>
      </c>
      <c r="I87" s="272" t="str">
        <f>VLOOKUP(B87,Results!B:P,15,FALSE)</f>
        <v> 1:14.39,8</v>
      </c>
    </row>
    <row r="88" spans="1:9" ht="15" customHeight="1">
      <c r="A88" s="223" t="s">
        <v>1941</v>
      </c>
      <c r="B88" s="224">
        <v>118</v>
      </c>
      <c r="C88" s="225" t="s">
        <v>1521</v>
      </c>
      <c r="D88" s="226" t="s">
        <v>2071</v>
      </c>
      <c r="E88" s="226" t="s">
        <v>2251</v>
      </c>
      <c r="F88" s="225" t="s">
        <v>1523</v>
      </c>
      <c r="G88" s="226" t="s">
        <v>2072</v>
      </c>
      <c r="H88" s="226" t="s">
        <v>2073</v>
      </c>
      <c r="I88" s="272" t="str">
        <f>VLOOKUP(B88,Results!B:P,15,FALSE)</f>
        <v> 1:16.11,9</v>
      </c>
    </row>
    <row r="89" spans="1:9" ht="15" customHeight="1">
      <c r="A89" s="223" t="s">
        <v>1946</v>
      </c>
      <c r="B89" s="224">
        <v>151</v>
      </c>
      <c r="C89" s="225" t="s">
        <v>1481</v>
      </c>
      <c r="D89" s="226" t="s">
        <v>2206</v>
      </c>
      <c r="E89" s="226" t="s">
        <v>2207</v>
      </c>
      <c r="F89" s="225" t="s">
        <v>1523</v>
      </c>
      <c r="G89" s="226" t="s">
        <v>1630</v>
      </c>
      <c r="H89" s="226" t="s">
        <v>2208</v>
      </c>
      <c r="I89" s="272" t="str">
        <f>VLOOKUP(B89,Results!B:P,15,FALSE)</f>
        <v> 1:17.26,9</v>
      </c>
    </row>
    <row r="90" spans="1:9" ht="15" customHeight="1">
      <c r="A90" s="223" t="s">
        <v>1950</v>
      </c>
      <c r="B90" s="224">
        <v>500</v>
      </c>
      <c r="C90" s="225" t="s">
        <v>1520</v>
      </c>
      <c r="D90" s="226" t="s">
        <v>2236</v>
      </c>
      <c r="E90" s="226" t="s">
        <v>2237</v>
      </c>
      <c r="F90" s="225" t="s">
        <v>1530</v>
      </c>
      <c r="G90" s="226" t="s">
        <v>2238</v>
      </c>
      <c r="H90" s="226" t="s">
        <v>1953</v>
      </c>
      <c r="I90" s="272" t="str">
        <f>VLOOKUP(B90,Results!B:P,15,FALSE)</f>
        <v> 1:19.20,0</v>
      </c>
    </row>
    <row r="91" spans="1:9" ht="15" customHeight="1">
      <c r="A91" s="223" t="s">
        <v>1955</v>
      </c>
      <c r="B91" s="224">
        <v>43</v>
      </c>
      <c r="C91" s="225" t="s">
        <v>1534</v>
      </c>
      <c r="D91" s="226" t="s">
        <v>1756</v>
      </c>
      <c r="E91" s="226" t="s">
        <v>1757</v>
      </c>
      <c r="F91" s="225" t="s">
        <v>1619</v>
      </c>
      <c r="G91" s="226" t="s">
        <v>1757</v>
      </c>
      <c r="H91" s="226" t="s">
        <v>1574</v>
      </c>
      <c r="I91" s="272" t="str">
        <f>VLOOKUP(B91,Results!B:P,15,FALSE)</f>
        <v> 1:22.01,2</v>
      </c>
    </row>
    <row r="92" spans="1:9" ht="15" customHeight="1">
      <c r="A92" s="223" t="s">
        <v>1959</v>
      </c>
      <c r="B92" s="224">
        <v>157</v>
      </c>
      <c r="C92" s="225" t="s">
        <v>1481</v>
      </c>
      <c r="D92" s="226" t="s">
        <v>2231</v>
      </c>
      <c r="E92" s="226" t="s">
        <v>2232</v>
      </c>
      <c r="F92" s="225" t="s">
        <v>1523</v>
      </c>
      <c r="G92" s="226" t="s">
        <v>1708</v>
      </c>
      <c r="H92" s="226" t="s">
        <v>2217</v>
      </c>
      <c r="I92" s="272" t="str">
        <f>VLOOKUP(B92,Results!B:P,15,FALSE)</f>
        <v> 1:22.40,4</v>
      </c>
    </row>
    <row r="93" spans="1:9" ht="15" customHeight="1">
      <c r="A93" s="223" t="s">
        <v>1964</v>
      </c>
      <c r="B93" s="224">
        <v>149</v>
      </c>
      <c r="C93" s="225" t="s">
        <v>1520</v>
      </c>
      <c r="D93" s="226" t="s">
        <v>2199</v>
      </c>
      <c r="E93" s="226" t="s">
        <v>2253</v>
      </c>
      <c r="F93" s="225" t="s">
        <v>1523</v>
      </c>
      <c r="G93" s="226" t="s">
        <v>1687</v>
      </c>
      <c r="H93" s="226" t="s">
        <v>2200</v>
      </c>
      <c r="I93" s="272" t="str">
        <f>VLOOKUP(B93,Results!B:P,15,FALSE)</f>
        <v> 1:24.30,8</v>
      </c>
    </row>
    <row r="94" spans="1:9" ht="15" customHeight="1">
      <c r="A94" s="223" t="s">
        <v>1968</v>
      </c>
      <c r="B94" s="224">
        <v>156</v>
      </c>
      <c r="C94" s="225" t="s">
        <v>1481</v>
      </c>
      <c r="D94" s="226" t="s">
        <v>2228</v>
      </c>
      <c r="E94" s="226" t="s">
        <v>2229</v>
      </c>
      <c r="F94" s="225" t="s">
        <v>1523</v>
      </c>
      <c r="G94" s="226" t="s">
        <v>2092</v>
      </c>
      <c r="H94" s="226" t="s">
        <v>2217</v>
      </c>
      <c r="I94" s="272" t="str">
        <f>VLOOKUP(B94,Results!B:P,15,FALSE)</f>
        <v> 1:26.26,6</v>
      </c>
    </row>
    <row r="95" spans="1:9" ht="15" customHeight="1">
      <c r="A95" s="223"/>
      <c r="B95" s="224">
        <v>3</v>
      </c>
      <c r="C95" s="225" t="s">
        <v>1534</v>
      </c>
      <c r="D95" s="226" t="s">
        <v>1571</v>
      </c>
      <c r="E95" s="226" t="s">
        <v>1572</v>
      </c>
      <c r="F95" s="225" t="s">
        <v>1523</v>
      </c>
      <c r="G95" s="226" t="s">
        <v>1573</v>
      </c>
      <c r="H95" s="226" t="s">
        <v>1574</v>
      </c>
      <c r="I95" s="273" t="s">
        <v>1424</v>
      </c>
    </row>
    <row r="96" spans="1:9" ht="15" customHeight="1">
      <c r="A96" s="223"/>
      <c r="B96" s="224">
        <v>38</v>
      </c>
      <c r="C96" s="225" t="s">
        <v>1521</v>
      </c>
      <c r="D96" s="226" t="s">
        <v>1735</v>
      </c>
      <c r="E96" s="226" t="s">
        <v>1736</v>
      </c>
      <c r="F96" s="225" t="s">
        <v>1523</v>
      </c>
      <c r="G96" s="226" t="s">
        <v>1708</v>
      </c>
      <c r="H96" s="226" t="s">
        <v>1737</v>
      </c>
      <c r="I96" s="273" t="s">
        <v>2504</v>
      </c>
    </row>
    <row r="97" spans="1:9" ht="15" customHeight="1">
      <c r="A97" s="223"/>
      <c r="B97" s="224">
        <v>90</v>
      </c>
      <c r="C97" s="225" t="s">
        <v>1521</v>
      </c>
      <c r="D97" s="226" t="s">
        <v>1951</v>
      </c>
      <c r="E97" s="226" t="s">
        <v>1952</v>
      </c>
      <c r="F97" s="225" t="s">
        <v>1523</v>
      </c>
      <c r="G97" s="226" t="s">
        <v>1708</v>
      </c>
      <c r="H97" s="226" t="s">
        <v>1953</v>
      </c>
      <c r="I97" s="273" t="s">
        <v>2504</v>
      </c>
    </row>
    <row r="98" spans="1:9" ht="15" customHeight="1">
      <c r="A98" s="223"/>
      <c r="B98" s="224">
        <v>101</v>
      </c>
      <c r="C98" s="225" t="s">
        <v>1536</v>
      </c>
      <c r="D98" s="226" t="s">
        <v>1989</v>
      </c>
      <c r="E98" s="226" t="s">
        <v>2250</v>
      </c>
      <c r="F98" s="225" t="s">
        <v>1913</v>
      </c>
      <c r="G98" s="226" t="s">
        <v>1989</v>
      </c>
      <c r="H98" s="226" t="s">
        <v>1688</v>
      </c>
      <c r="I98" s="273" t="s">
        <v>2504</v>
      </c>
    </row>
    <row r="99" spans="1:9" ht="15" customHeight="1">
      <c r="A99" s="223"/>
      <c r="B99" s="224">
        <v>5</v>
      </c>
      <c r="C99" s="225" t="s">
        <v>1534</v>
      </c>
      <c r="D99" s="226" t="s">
        <v>1583</v>
      </c>
      <c r="E99" s="226" t="s">
        <v>1584</v>
      </c>
      <c r="F99" s="225" t="s">
        <v>1523</v>
      </c>
      <c r="G99" s="226" t="s">
        <v>1585</v>
      </c>
      <c r="H99" s="226" t="s">
        <v>1574</v>
      </c>
      <c r="I99" s="273" t="s">
        <v>2504</v>
      </c>
    </row>
    <row r="100" spans="1:9" ht="15" customHeight="1">
      <c r="A100" s="223"/>
      <c r="B100" s="224">
        <v>110</v>
      </c>
      <c r="C100" s="225" t="s">
        <v>1520</v>
      </c>
      <c r="D100" s="226" t="s">
        <v>2031</v>
      </c>
      <c r="E100" s="226" t="s">
        <v>2032</v>
      </c>
      <c r="F100" s="225" t="s">
        <v>1530</v>
      </c>
      <c r="G100" s="226" t="s">
        <v>2032</v>
      </c>
      <c r="H100" s="226" t="s">
        <v>2033</v>
      </c>
      <c r="I100" s="273" t="s">
        <v>2504</v>
      </c>
    </row>
    <row r="101" spans="1:9" ht="15" customHeight="1">
      <c r="A101" s="223"/>
      <c r="B101" s="224">
        <v>125</v>
      </c>
      <c r="C101" s="225" t="s">
        <v>1520</v>
      </c>
      <c r="D101" s="226" t="s">
        <v>2104</v>
      </c>
      <c r="E101" s="226" t="s">
        <v>2105</v>
      </c>
      <c r="F101" s="225" t="s">
        <v>1523</v>
      </c>
      <c r="G101" s="226" t="s">
        <v>1944</v>
      </c>
      <c r="H101" s="226" t="s">
        <v>2038</v>
      </c>
      <c r="I101" s="273" t="s">
        <v>2504</v>
      </c>
    </row>
    <row r="102" spans="1:9" ht="15" customHeight="1">
      <c r="A102" s="223"/>
      <c r="B102" s="224">
        <v>154</v>
      </c>
      <c r="C102" s="225" t="s">
        <v>1481</v>
      </c>
      <c r="D102" s="226" t="s">
        <v>2220</v>
      </c>
      <c r="E102" s="226" t="s">
        <v>2254</v>
      </c>
      <c r="F102" s="225" t="s">
        <v>1523</v>
      </c>
      <c r="G102" s="226" t="s">
        <v>2092</v>
      </c>
      <c r="H102" s="226" t="s">
        <v>2221</v>
      </c>
      <c r="I102" s="273" t="s">
        <v>2504</v>
      </c>
    </row>
    <row r="103" spans="1:9" ht="15" customHeight="1">
      <c r="A103" s="223"/>
      <c r="B103" s="224">
        <v>146</v>
      </c>
      <c r="C103" s="225" t="s">
        <v>1520</v>
      </c>
      <c r="D103" s="226" t="s">
        <v>2191</v>
      </c>
      <c r="E103" s="226" t="s">
        <v>2192</v>
      </c>
      <c r="F103" s="225" t="s">
        <v>1523</v>
      </c>
      <c r="G103" s="226" t="s">
        <v>1687</v>
      </c>
      <c r="H103" s="226" t="s">
        <v>2043</v>
      </c>
      <c r="I103" s="273" t="s">
        <v>2504</v>
      </c>
    </row>
    <row r="104" spans="1:9" ht="15" customHeight="1">
      <c r="A104" s="223"/>
      <c r="B104" s="224">
        <v>155</v>
      </c>
      <c r="C104" s="225" t="s">
        <v>1481</v>
      </c>
      <c r="D104" s="226" t="s">
        <v>2224</v>
      </c>
      <c r="E104" s="226" t="s">
        <v>2225</v>
      </c>
      <c r="F104" s="225" t="s">
        <v>1523</v>
      </c>
      <c r="G104" s="226" t="s">
        <v>2092</v>
      </c>
      <c r="H104" s="226" t="s">
        <v>2217</v>
      </c>
      <c r="I104" s="273" t="s">
        <v>2504</v>
      </c>
    </row>
    <row r="105" spans="1:9" ht="15" customHeight="1">
      <c r="A105" s="223"/>
      <c r="B105" s="224">
        <v>132</v>
      </c>
      <c r="C105" s="225" t="s">
        <v>1521</v>
      </c>
      <c r="D105" s="226" t="s">
        <v>2129</v>
      </c>
      <c r="E105" s="226" t="s">
        <v>2130</v>
      </c>
      <c r="F105" s="225" t="s">
        <v>1552</v>
      </c>
      <c r="G105" s="226" t="s">
        <v>2131</v>
      </c>
      <c r="H105" s="226" t="s">
        <v>1842</v>
      </c>
      <c r="I105" s="273" t="s">
        <v>2504</v>
      </c>
    </row>
    <row r="106" spans="1:9" ht="15" customHeight="1">
      <c r="A106" s="223"/>
      <c r="B106" s="224">
        <v>60</v>
      </c>
      <c r="C106" s="225" t="s">
        <v>1536</v>
      </c>
      <c r="D106" s="226" t="s">
        <v>1825</v>
      </c>
      <c r="E106" s="226" t="s">
        <v>1826</v>
      </c>
      <c r="F106" s="225" t="s">
        <v>1523</v>
      </c>
      <c r="G106" s="226" t="s">
        <v>1722</v>
      </c>
      <c r="H106" s="226" t="s">
        <v>1688</v>
      </c>
      <c r="I106" s="273" t="s">
        <v>2504</v>
      </c>
    </row>
    <row r="107" spans="1:9" ht="15" customHeight="1">
      <c r="A107" s="223"/>
      <c r="B107" s="224">
        <v>100</v>
      </c>
      <c r="C107" s="225" t="s">
        <v>1546</v>
      </c>
      <c r="D107" s="226" t="s">
        <v>1983</v>
      </c>
      <c r="E107" s="226" t="s">
        <v>1984</v>
      </c>
      <c r="F107" s="225" t="s">
        <v>1530</v>
      </c>
      <c r="G107" s="226" t="s">
        <v>1985</v>
      </c>
      <c r="H107" s="226" t="s">
        <v>1986</v>
      </c>
      <c r="I107" s="273" t="s">
        <v>2504</v>
      </c>
    </row>
    <row r="108" spans="1:9" ht="15" customHeight="1">
      <c r="A108" s="223"/>
      <c r="B108" s="224">
        <v>117</v>
      </c>
      <c r="C108" s="225" t="s">
        <v>1521</v>
      </c>
      <c r="D108" s="226" t="s">
        <v>2066</v>
      </c>
      <c r="E108" s="226" t="s">
        <v>2067</v>
      </c>
      <c r="F108" s="225" t="s">
        <v>1523</v>
      </c>
      <c r="G108" s="226" t="s">
        <v>1687</v>
      </c>
      <c r="H108" s="226" t="s">
        <v>2068</v>
      </c>
      <c r="I108" s="273" t="s">
        <v>2504</v>
      </c>
    </row>
    <row r="109" spans="1:9" ht="15" customHeight="1">
      <c r="A109" s="223"/>
      <c r="B109" s="224">
        <v>134</v>
      </c>
      <c r="C109" s="225" t="s">
        <v>1520</v>
      </c>
      <c r="D109" s="226" t="s">
        <v>2139</v>
      </c>
      <c r="E109" s="226" t="s">
        <v>2140</v>
      </c>
      <c r="F109" s="225" t="s">
        <v>1523</v>
      </c>
      <c r="G109" s="226" t="s">
        <v>1708</v>
      </c>
      <c r="H109" s="226" t="s">
        <v>2141</v>
      </c>
      <c r="I109" s="273" t="s">
        <v>2504</v>
      </c>
    </row>
    <row r="110" spans="1:9" ht="15" customHeight="1">
      <c r="A110" s="223"/>
      <c r="B110" s="224">
        <v>127</v>
      </c>
      <c r="C110" s="225" t="s">
        <v>1520</v>
      </c>
      <c r="D110" s="226" t="s">
        <v>2112</v>
      </c>
      <c r="E110" s="226" t="s">
        <v>2113</v>
      </c>
      <c r="F110" s="225" t="s">
        <v>2007</v>
      </c>
      <c r="G110" s="226" t="s">
        <v>2112</v>
      </c>
      <c r="H110" s="226" t="s">
        <v>2114</v>
      </c>
      <c r="I110" s="273" t="s">
        <v>2504</v>
      </c>
    </row>
    <row r="111" spans="1:9" ht="15" customHeight="1">
      <c r="A111" s="223"/>
      <c r="B111" s="224">
        <v>92</v>
      </c>
      <c r="C111" s="225" t="s">
        <v>1537</v>
      </c>
      <c r="D111" s="226" t="s">
        <v>1956</v>
      </c>
      <c r="E111" s="226" t="s">
        <v>1957</v>
      </c>
      <c r="F111" s="225" t="s">
        <v>1523</v>
      </c>
      <c r="G111" s="226" t="s">
        <v>2249</v>
      </c>
      <c r="H111" s="226" t="s">
        <v>1797</v>
      </c>
      <c r="I111" s="273" t="s">
        <v>2504</v>
      </c>
    </row>
    <row r="112" spans="1:9" ht="15" customHeight="1">
      <c r="A112" s="223"/>
      <c r="B112" s="224">
        <v>115</v>
      </c>
      <c r="C112" s="225" t="s">
        <v>1521</v>
      </c>
      <c r="D112" s="226" t="s">
        <v>2056</v>
      </c>
      <c r="E112" s="226" t="s">
        <v>2057</v>
      </c>
      <c r="F112" s="225" t="s">
        <v>1552</v>
      </c>
      <c r="G112" s="226" t="s">
        <v>2056</v>
      </c>
      <c r="H112" s="226" t="s">
        <v>1688</v>
      </c>
      <c r="I112" s="273" t="s">
        <v>2504</v>
      </c>
    </row>
    <row r="113" spans="1:9" ht="15" customHeight="1">
      <c r="A113" s="223"/>
      <c r="B113" s="224">
        <v>22</v>
      </c>
      <c r="C113" s="225" t="s">
        <v>1534</v>
      </c>
      <c r="D113" s="226" t="s">
        <v>1659</v>
      </c>
      <c r="E113" s="226" t="s">
        <v>1660</v>
      </c>
      <c r="F113" s="225" t="s">
        <v>1530</v>
      </c>
      <c r="G113" s="226" t="s">
        <v>1661</v>
      </c>
      <c r="H113" s="226" t="s">
        <v>1574</v>
      </c>
      <c r="I113" s="273" t="s">
        <v>2504</v>
      </c>
    </row>
    <row r="114" spans="1:9" ht="15" customHeight="1">
      <c r="A114" s="223"/>
      <c r="B114" s="224">
        <v>126</v>
      </c>
      <c r="C114" s="225" t="s">
        <v>1520</v>
      </c>
      <c r="D114" s="226" t="s">
        <v>2108</v>
      </c>
      <c r="E114" s="226" t="s">
        <v>2109</v>
      </c>
      <c r="F114" s="225" t="s">
        <v>1530</v>
      </c>
      <c r="G114" s="226" t="s">
        <v>2108</v>
      </c>
      <c r="H114" s="226" t="s">
        <v>1737</v>
      </c>
      <c r="I114" s="273" t="s">
        <v>2504</v>
      </c>
    </row>
    <row r="115" spans="1:9" ht="15" customHeight="1">
      <c r="A115" s="223"/>
      <c r="B115" s="224">
        <v>97</v>
      </c>
      <c r="C115" s="225" t="s">
        <v>1519</v>
      </c>
      <c r="D115" s="226" t="s">
        <v>1969</v>
      </c>
      <c r="E115" s="226" t="s">
        <v>1970</v>
      </c>
      <c r="F115" s="225" t="s">
        <v>1523</v>
      </c>
      <c r="G115" s="226" t="s">
        <v>1630</v>
      </c>
      <c r="H115" s="226" t="s">
        <v>1971</v>
      </c>
      <c r="I115" s="273" t="s">
        <v>2504</v>
      </c>
    </row>
    <row r="116" spans="1:9" ht="15" customHeight="1">
      <c r="A116" s="223"/>
      <c r="B116" s="224">
        <v>82</v>
      </c>
      <c r="C116" s="225" t="s">
        <v>1519</v>
      </c>
      <c r="D116" s="226" t="s">
        <v>1916</v>
      </c>
      <c r="E116" s="226" t="s">
        <v>1917</v>
      </c>
      <c r="F116" s="225" t="s">
        <v>1530</v>
      </c>
      <c r="G116" s="226" t="s">
        <v>1916</v>
      </c>
      <c r="H116" s="226" t="s">
        <v>1688</v>
      </c>
      <c r="I116" s="273" t="s">
        <v>2504</v>
      </c>
    </row>
    <row r="117" spans="1:9" ht="15" customHeight="1">
      <c r="A117" s="223"/>
      <c r="B117" s="224">
        <v>114</v>
      </c>
      <c r="C117" s="225" t="s">
        <v>1538</v>
      </c>
      <c r="D117" s="226" t="s">
        <v>2051</v>
      </c>
      <c r="E117" s="226" t="s">
        <v>2052</v>
      </c>
      <c r="F117" s="225" t="s">
        <v>1530</v>
      </c>
      <c r="G117" s="226" t="s">
        <v>2051</v>
      </c>
      <c r="H117" s="226" t="s">
        <v>2053</v>
      </c>
      <c r="I117" s="273" t="s">
        <v>2504</v>
      </c>
    </row>
    <row r="118" spans="1:9" ht="15" customHeight="1">
      <c r="A118" s="223"/>
      <c r="B118" s="224">
        <v>48</v>
      </c>
      <c r="C118" s="225" t="s">
        <v>1537</v>
      </c>
      <c r="D118" s="226" t="s">
        <v>1776</v>
      </c>
      <c r="E118" s="226" t="s">
        <v>1777</v>
      </c>
      <c r="F118" s="225" t="s">
        <v>1530</v>
      </c>
      <c r="G118" s="226" t="s">
        <v>1776</v>
      </c>
      <c r="H118" s="226" t="s">
        <v>1580</v>
      </c>
      <c r="I118" s="273" t="s">
        <v>2504</v>
      </c>
    </row>
    <row r="119" spans="1:9" ht="15" customHeight="1">
      <c r="A119" s="223"/>
      <c r="B119" s="224">
        <v>123</v>
      </c>
      <c r="C119" s="225" t="s">
        <v>1520</v>
      </c>
      <c r="D119" s="226" t="s">
        <v>2096</v>
      </c>
      <c r="E119" s="226" t="s">
        <v>2097</v>
      </c>
      <c r="F119" s="225" t="s">
        <v>1523</v>
      </c>
      <c r="G119" s="226" t="s">
        <v>1708</v>
      </c>
      <c r="H119" s="226" t="s">
        <v>2043</v>
      </c>
      <c r="I119" s="273" t="s">
        <v>2504</v>
      </c>
    </row>
    <row r="120" spans="1:9" ht="15" customHeight="1">
      <c r="A120" s="223"/>
      <c r="B120" s="224">
        <v>34</v>
      </c>
      <c r="C120" s="225" t="s">
        <v>1538</v>
      </c>
      <c r="D120" s="226" t="s">
        <v>1715</v>
      </c>
      <c r="E120" s="226" t="s">
        <v>1716</v>
      </c>
      <c r="F120" s="225" t="s">
        <v>1523</v>
      </c>
      <c r="G120" s="226" t="s">
        <v>1708</v>
      </c>
      <c r="H120" s="226" t="s">
        <v>1717</v>
      </c>
      <c r="I120" s="273" t="s">
        <v>2504</v>
      </c>
    </row>
    <row r="121" spans="1:9" ht="15" customHeight="1">
      <c r="A121" s="223"/>
      <c r="B121" s="224">
        <v>138</v>
      </c>
      <c r="C121" s="225" t="s">
        <v>1521</v>
      </c>
      <c r="D121" s="226" t="s">
        <v>2159</v>
      </c>
      <c r="E121" s="226" t="s">
        <v>2160</v>
      </c>
      <c r="F121" s="225" t="s">
        <v>1523</v>
      </c>
      <c r="G121" s="226" t="s">
        <v>1708</v>
      </c>
      <c r="H121" s="226" t="s">
        <v>1928</v>
      </c>
      <c r="I121" s="273" t="s">
        <v>2504</v>
      </c>
    </row>
    <row r="122" spans="1:9" ht="15" customHeight="1">
      <c r="A122" s="223"/>
      <c r="B122" s="224">
        <v>85</v>
      </c>
      <c r="C122" s="225" t="s">
        <v>1521</v>
      </c>
      <c r="D122" s="226" t="s">
        <v>1931</v>
      </c>
      <c r="E122" s="226" t="s">
        <v>1932</v>
      </c>
      <c r="F122" s="225" t="s">
        <v>1523</v>
      </c>
      <c r="G122" s="226" t="s">
        <v>1933</v>
      </c>
      <c r="H122" s="226" t="s">
        <v>1934</v>
      </c>
      <c r="I122" s="273" t="s">
        <v>2504</v>
      </c>
    </row>
    <row r="123" spans="1:9" ht="15" customHeight="1">
      <c r="A123" s="223"/>
      <c r="B123" s="224">
        <v>36</v>
      </c>
      <c r="C123" s="225" t="s">
        <v>1538</v>
      </c>
      <c r="D123" s="226" t="s">
        <v>1725</v>
      </c>
      <c r="E123" s="226" t="s">
        <v>1726</v>
      </c>
      <c r="F123" s="225" t="s">
        <v>1530</v>
      </c>
      <c r="G123" s="226" t="s">
        <v>1726</v>
      </c>
      <c r="H123" s="226" t="s">
        <v>1717</v>
      </c>
      <c r="I123" s="273" t="s">
        <v>2504</v>
      </c>
    </row>
    <row r="124" spans="1:9" ht="15" customHeight="1">
      <c r="A124" s="223"/>
      <c r="B124" s="224">
        <v>98</v>
      </c>
      <c r="C124" s="225" t="s">
        <v>1519</v>
      </c>
      <c r="D124" s="226" t="s">
        <v>1974</v>
      </c>
      <c r="E124" s="226" t="s">
        <v>1975</v>
      </c>
      <c r="F124" s="225" t="s">
        <v>1523</v>
      </c>
      <c r="G124" s="226" t="s">
        <v>1630</v>
      </c>
      <c r="H124" s="226" t="s">
        <v>1688</v>
      </c>
      <c r="I124" s="273" t="s">
        <v>2504</v>
      </c>
    </row>
    <row r="125" spans="1:9" ht="15" customHeight="1">
      <c r="A125" s="223"/>
      <c r="B125" s="224">
        <v>121</v>
      </c>
      <c r="C125" s="225" t="s">
        <v>1520</v>
      </c>
      <c r="D125" s="226" t="s">
        <v>2086</v>
      </c>
      <c r="E125" s="226" t="s">
        <v>2087</v>
      </c>
      <c r="F125" s="225" t="s">
        <v>1530</v>
      </c>
      <c r="G125" s="226" t="s">
        <v>2086</v>
      </c>
      <c r="H125" s="226" t="s">
        <v>1737</v>
      </c>
      <c r="I125" s="273" t="s">
        <v>2504</v>
      </c>
    </row>
    <row r="126" spans="1:9" ht="15" customHeight="1">
      <c r="A126" s="223"/>
      <c r="B126" s="224">
        <v>33</v>
      </c>
      <c r="C126" s="225" t="s">
        <v>1521</v>
      </c>
      <c r="D126" s="226" t="s">
        <v>1711</v>
      </c>
      <c r="E126" s="226" t="s">
        <v>1712</v>
      </c>
      <c r="F126" s="225" t="s">
        <v>1530</v>
      </c>
      <c r="G126" s="226" t="s">
        <v>1711</v>
      </c>
      <c r="H126" s="226" t="s">
        <v>1688</v>
      </c>
      <c r="I126" s="273" t="s">
        <v>2504</v>
      </c>
    </row>
    <row r="127" spans="1:9" ht="15" customHeight="1">
      <c r="A127" s="223"/>
      <c r="B127" s="224">
        <v>79</v>
      </c>
      <c r="C127" s="225" t="s">
        <v>1519</v>
      </c>
      <c r="D127" s="226" t="s">
        <v>1907</v>
      </c>
      <c r="E127" s="226" t="s">
        <v>1908</v>
      </c>
      <c r="F127" s="225" t="s">
        <v>1523</v>
      </c>
      <c r="G127" s="226" t="s">
        <v>1687</v>
      </c>
      <c r="H127" s="226" t="s">
        <v>1688</v>
      </c>
      <c r="I127" s="273" t="s">
        <v>2504</v>
      </c>
    </row>
    <row r="128" spans="1:9" ht="15" customHeight="1">
      <c r="A128" s="223"/>
      <c r="B128" s="224">
        <v>25</v>
      </c>
      <c r="C128" s="225" t="s">
        <v>1534</v>
      </c>
      <c r="D128" s="226" t="s">
        <v>1673</v>
      </c>
      <c r="E128" s="226" t="s">
        <v>1674</v>
      </c>
      <c r="F128" s="225" t="s">
        <v>1675</v>
      </c>
      <c r="G128" s="226" t="s">
        <v>1676</v>
      </c>
      <c r="H128" s="226" t="s">
        <v>1580</v>
      </c>
      <c r="I128" s="273" t="s">
        <v>2504</v>
      </c>
    </row>
    <row r="129" spans="1:9" ht="15" customHeight="1">
      <c r="A129" s="223"/>
      <c r="B129" s="224">
        <v>78</v>
      </c>
      <c r="C129" s="225" t="s">
        <v>1519</v>
      </c>
      <c r="D129" s="226" t="s">
        <v>1903</v>
      </c>
      <c r="E129" s="226" t="s">
        <v>1904</v>
      </c>
      <c r="F129" s="225" t="s">
        <v>1523</v>
      </c>
      <c r="G129" s="226" t="s">
        <v>1656</v>
      </c>
      <c r="H129" s="226" t="s">
        <v>1688</v>
      </c>
      <c r="I129" s="273" t="s">
        <v>2504</v>
      </c>
    </row>
    <row r="130" spans="1:9" ht="15" customHeight="1">
      <c r="A130" s="223"/>
      <c r="B130" s="224">
        <v>153</v>
      </c>
      <c r="C130" s="225" t="s">
        <v>1481</v>
      </c>
      <c r="D130" s="226" t="s">
        <v>2215</v>
      </c>
      <c r="E130" s="226" t="s">
        <v>2216</v>
      </c>
      <c r="F130" s="225" t="s">
        <v>1523</v>
      </c>
      <c r="G130" s="226" t="s">
        <v>2092</v>
      </c>
      <c r="H130" s="226" t="s">
        <v>2217</v>
      </c>
      <c r="I130" s="273" t="s">
        <v>2504</v>
      </c>
    </row>
    <row r="131" spans="1:9" ht="15" customHeight="1">
      <c r="A131" s="223"/>
      <c r="B131" s="224">
        <v>111</v>
      </c>
      <c r="C131" s="225" t="s">
        <v>1520</v>
      </c>
      <c r="D131" s="226" t="s">
        <v>2036</v>
      </c>
      <c r="E131" s="226" t="s">
        <v>2037</v>
      </c>
      <c r="F131" s="225" t="s">
        <v>1523</v>
      </c>
      <c r="G131" s="226" t="s">
        <v>1708</v>
      </c>
      <c r="H131" s="226" t="s">
        <v>2038</v>
      </c>
      <c r="I131" s="273" t="s">
        <v>2504</v>
      </c>
    </row>
    <row r="132" spans="1:9" ht="15" customHeight="1">
      <c r="A132" s="223"/>
      <c r="B132" s="224">
        <v>104</v>
      </c>
      <c r="C132" s="225" t="s">
        <v>1536</v>
      </c>
      <c r="D132" s="226" t="s">
        <v>2001</v>
      </c>
      <c r="E132" s="226" t="s">
        <v>2002</v>
      </c>
      <c r="F132" s="225" t="s">
        <v>1551</v>
      </c>
      <c r="G132" s="226" t="s">
        <v>1786</v>
      </c>
      <c r="H132" s="226" t="s">
        <v>1809</v>
      </c>
      <c r="I132" s="273" t="s">
        <v>2504</v>
      </c>
    </row>
    <row r="133" spans="1:9" ht="15" customHeight="1">
      <c r="A133" s="223"/>
      <c r="B133" s="224">
        <v>72</v>
      </c>
      <c r="C133" s="225" t="s">
        <v>1535</v>
      </c>
      <c r="D133" s="226" t="s">
        <v>1875</v>
      </c>
      <c r="E133" s="226" t="s">
        <v>1876</v>
      </c>
      <c r="F133" s="225" t="s">
        <v>1523</v>
      </c>
      <c r="G133" s="226" t="s">
        <v>1722</v>
      </c>
      <c r="H133" s="226" t="s">
        <v>1877</v>
      </c>
      <c r="I133" s="273" t="s">
        <v>2504</v>
      </c>
    </row>
    <row r="134" spans="1:9" ht="15" customHeight="1">
      <c r="A134" s="223"/>
      <c r="B134" s="224">
        <v>148</v>
      </c>
      <c r="C134" s="225" t="s">
        <v>1520</v>
      </c>
      <c r="D134" s="226" t="s">
        <v>2195</v>
      </c>
      <c r="E134" s="226" t="s">
        <v>2196</v>
      </c>
      <c r="F134" s="225" t="s">
        <v>1523</v>
      </c>
      <c r="G134" s="226" t="s">
        <v>1708</v>
      </c>
      <c r="H134" s="226" t="s">
        <v>1953</v>
      </c>
      <c r="I134" s="273" t="s">
        <v>2504</v>
      </c>
    </row>
    <row r="135" spans="1:9" ht="15" customHeight="1">
      <c r="A135" s="223"/>
      <c r="B135" s="224">
        <v>66</v>
      </c>
      <c r="C135" s="225" t="s">
        <v>1537</v>
      </c>
      <c r="D135" s="226" t="s">
        <v>1852</v>
      </c>
      <c r="E135" s="226" t="s">
        <v>1853</v>
      </c>
      <c r="F135" s="225" t="s">
        <v>1530</v>
      </c>
      <c r="G135" s="226" t="s">
        <v>1852</v>
      </c>
      <c r="H135" s="226" t="s">
        <v>1574</v>
      </c>
      <c r="I135" s="273" t="s">
        <v>2504</v>
      </c>
    </row>
    <row r="136" spans="1:9" ht="15" customHeight="1">
      <c r="A136" s="223"/>
      <c r="B136" s="224">
        <v>150</v>
      </c>
      <c r="C136" s="225" t="s">
        <v>1521</v>
      </c>
      <c r="D136" s="226" t="s">
        <v>2203</v>
      </c>
      <c r="E136" s="226" t="s">
        <v>2204</v>
      </c>
      <c r="F136" s="225" t="s">
        <v>1523</v>
      </c>
      <c r="G136" s="226" t="s">
        <v>1708</v>
      </c>
      <c r="H136" s="226" t="s">
        <v>1753</v>
      </c>
      <c r="I136" s="273" t="s">
        <v>2504</v>
      </c>
    </row>
    <row r="137" spans="1:9" ht="15" customHeight="1">
      <c r="A137" s="223"/>
      <c r="B137" s="224">
        <v>14</v>
      </c>
      <c r="C137" s="225" t="s">
        <v>1534</v>
      </c>
      <c r="D137" s="226" t="s">
        <v>1617</v>
      </c>
      <c r="E137" s="226" t="s">
        <v>1618</v>
      </c>
      <c r="F137" s="225" t="s">
        <v>1619</v>
      </c>
      <c r="G137" s="226" t="s">
        <v>1620</v>
      </c>
      <c r="H137" s="226" t="s">
        <v>1574</v>
      </c>
      <c r="I137" s="273" t="s">
        <v>2504</v>
      </c>
    </row>
    <row r="138" spans="1:9" ht="15" customHeight="1">
      <c r="A138" s="223"/>
      <c r="B138" s="224">
        <v>35</v>
      </c>
      <c r="C138" s="225" t="s">
        <v>1538</v>
      </c>
      <c r="D138" s="226" t="s">
        <v>1720</v>
      </c>
      <c r="E138" s="226" t="s">
        <v>1721</v>
      </c>
      <c r="F138" s="225" t="s">
        <v>1523</v>
      </c>
      <c r="G138" s="226" t="s">
        <v>1722</v>
      </c>
      <c r="H138" s="226" t="s">
        <v>1717</v>
      </c>
      <c r="I138" s="273" t="s">
        <v>2504</v>
      </c>
    </row>
    <row r="139" spans="1:9" ht="15" customHeight="1">
      <c r="A139" s="223"/>
      <c r="B139" s="224">
        <v>6</v>
      </c>
      <c r="C139" s="225" t="s">
        <v>1534</v>
      </c>
      <c r="D139" s="226" t="s">
        <v>1588</v>
      </c>
      <c r="E139" s="226" t="s">
        <v>1589</v>
      </c>
      <c r="F139" s="225" t="s">
        <v>1551</v>
      </c>
      <c r="G139" s="226" t="s">
        <v>1590</v>
      </c>
      <c r="H139" s="226" t="s">
        <v>1580</v>
      </c>
      <c r="I139" s="273" t="s">
        <v>2504</v>
      </c>
    </row>
    <row r="140" spans="1:9" ht="15" customHeight="1">
      <c r="A140" s="223"/>
      <c r="B140" s="224">
        <v>119</v>
      </c>
      <c r="C140" s="225" t="s">
        <v>1521</v>
      </c>
      <c r="D140" s="226" t="s">
        <v>2076</v>
      </c>
      <c r="E140" s="226" t="s">
        <v>2077</v>
      </c>
      <c r="F140" s="225" t="s">
        <v>1551</v>
      </c>
      <c r="G140" s="226" t="s">
        <v>2078</v>
      </c>
      <c r="H140" s="226" t="s">
        <v>2079</v>
      </c>
      <c r="I140" s="273" t="s">
        <v>2504</v>
      </c>
    </row>
    <row r="141" spans="1:9" ht="15" customHeight="1">
      <c r="A141" s="223"/>
      <c r="B141" s="224">
        <v>75</v>
      </c>
      <c r="C141" s="225" t="s">
        <v>1519</v>
      </c>
      <c r="D141" s="226" t="s">
        <v>1889</v>
      </c>
      <c r="E141" s="226" t="s">
        <v>1890</v>
      </c>
      <c r="F141" s="225" t="s">
        <v>1523</v>
      </c>
      <c r="G141" s="226" t="s">
        <v>1585</v>
      </c>
      <c r="H141" s="226" t="s">
        <v>1688</v>
      </c>
      <c r="I141" s="273" t="s">
        <v>2504</v>
      </c>
    </row>
    <row r="142" spans="1:9" ht="15" customHeight="1">
      <c r="A142" s="223"/>
      <c r="B142" s="224">
        <v>158</v>
      </c>
      <c r="C142" s="225" t="s">
        <v>1534</v>
      </c>
      <c r="D142" s="226" t="s">
        <v>2234</v>
      </c>
      <c r="E142" s="226" t="s">
        <v>2235</v>
      </c>
      <c r="F142" s="225" t="s">
        <v>1530</v>
      </c>
      <c r="G142" s="226" t="s">
        <v>2234</v>
      </c>
      <c r="H142" s="226" t="s">
        <v>1574</v>
      </c>
      <c r="I142" s="273" t="s">
        <v>2504</v>
      </c>
    </row>
    <row r="143" spans="1:9" ht="15" customHeight="1">
      <c r="A143" s="223"/>
      <c r="B143" s="224">
        <v>89</v>
      </c>
      <c r="C143" s="225" t="s">
        <v>1538</v>
      </c>
      <c r="D143" s="226" t="s">
        <v>1947</v>
      </c>
      <c r="E143" s="226" t="s">
        <v>1948</v>
      </c>
      <c r="F143" s="225" t="s">
        <v>1523</v>
      </c>
      <c r="G143" s="226" t="s">
        <v>1722</v>
      </c>
      <c r="H143" s="226" t="s">
        <v>1717</v>
      </c>
      <c r="I143" s="273" t="s">
        <v>2504</v>
      </c>
    </row>
    <row r="144" spans="1:9" ht="15" customHeight="1">
      <c r="A144" s="223"/>
      <c r="B144" s="224">
        <v>51</v>
      </c>
      <c r="C144" s="225" t="s">
        <v>1537</v>
      </c>
      <c r="D144" s="226" t="s">
        <v>1789</v>
      </c>
      <c r="E144" s="226" t="s">
        <v>1790</v>
      </c>
      <c r="F144" s="225" t="s">
        <v>1529</v>
      </c>
      <c r="G144" s="226" t="s">
        <v>1791</v>
      </c>
      <c r="H144" s="226" t="s">
        <v>1792</v>
      </c>
      <c r="I144" s="273" t="s">
        <v>2504</v>
      </c>
    </row>
    <row r="145" spans="1:9" ht="15" customHeight="1">
      <c r="A145" s="223"/>
      <c r="B145" s="224">
        <v>39</v>
      </c>
      <c r="C145" s="225" t="s">
        <v>1521</v>
      </c>
      <c r="D145" s="226" t="s">
        <v>1740</v>
      </c>
      <c r="E145" s="226" t="s">
        <v>1741</v>
      </c>
      <c r="F145" s="225" t="s">
        <v>1530</v>
      </c>
      <c r="G145" s="226" t="s">
        <v>1742</v>
      </c>
      <c r="H145" s="226" t="s">
        <v>1743</v>
      </c>
      <c r="I145" s="273" t="s">
        <v>2504</v>
      </c>
    </row>
    <row r="146" spans="1:9" ht="15" customHeight="1">
      <c r="A146" s="223"/>
      <c r="B146" s="224">
        <v>28</v>
      </c>
      <c r="C146" s="225" t="s">
        <v>1536</v>
      </c>
      <c r="D146" s="226" t="s">
        <v>1691</v>
      </c>
      <c r="E146" s="226" t="s">
        <v>1692</v>
      </c>
      <c r="F146" s="225" t="s">
        <v>1523</v>
      </c>
      <c r="G146" s="226" t="s">
        <v>1693</v>
      </c>
      <c r="H146" s="226" t="s">
        <v>1694</v>
      </c>
      <c r="I146" s="273" t="s">
        <v>2504</v>
      </c>
    </row>
    <row r="147" spans="1:9" ht="15" customHeight="1">
      <c r="A147" s="223"/>
      <c r="B147" s="224">
        <v>120</v>
      </c>
      <c r="C147" s="225" t="s">
        <v>1520</v>
      </c>
      <c r="D147" s="226" t="s">
        <v>2082</v>
      </c>
      <c r="E147" s="226" t="s">
        <v>2083</v>
      </c>
      <c r="F147" s="225" t="s">
        <v>1523</v>
      </c>
      <c r="G147" s="226" t="s">
        <v>1606</v>
      </c>
      <c r="H147" s="226" t="s">
        <v>2048</v>
      </c>
      <c r="I147" s="273" t="s">
        <v>2504</v>
      </c>
    </row>
    <row r="148" spans="1:9" ht="15" customHeight="1">
      <c r="A148" s="223"/>
      <c r="B148" s="224">
        <v>44</v>
      </c>
      <c r="C148" s="225" t="s">
        <v>1535</v>
      </c>
      <c r="D148" s="226" t="s">
        <v>1760</v>
      </c>
      <c r="E148" s="226" t="s">
        <v>1761</v>
      </c>
      <c r="F148" s="225" t="s">
        <v>1523</v>
      </c>
      <c r="G148" s="226" t="s">
        <v>1687</v>
      </c>
      <c r="H148" s="226" t="s">
        <v>1532</v>
      </c>
      <c r="I148" s="273" t="s">
        <v>2504</v>
      </c>
    </row>
    <row r="149" spans="1:9" ht="15" customHeight="1">
      <c r="A149" s="223"/>
      <c r="B149" s="224">
        <v>137</v>
      </c>
      <c r="C149" s="225" t="s">
        <v>1538</v>
      </c>
      <c r="D149" s="226" t="s">
        <v>2154</v>
      </c>
      <c r="E149" s="226" t="s">
        <v>2155</v>
      </c>
      <c r="F149" s="225" t="s">
        <v>1523</v>
      </c>
      <c r="G149" s="226" t="s">
        <v>2092</v>
      </c>
      <c r="H149" s="226" t="s">
        <v>2156</v>
      </c>
      <c r="I149" s="273" t="s">
        <v>2504</v>
      </c>
    </row>
    <row r="150" spans="1:9" ht="15" customHeight="1">
      <c r="A150" s="223"/>
      <c r="B150" s="224">
        <v>15</v>
      </c>
      <c r="C150" s="225" t="s">
        <v>1537</v>
      </c>
      <c r="D150" s="226" t="s">
        <v>1623</v>
      </c>
      <c r="E150" s="226" t="s">
        <v>1624</v>
      </c>
      <c r="F150" s="225" t="s">
        <v>1523</v>
      </c>
      <c r="G150" s="226" t="s">
        <v>1585</v>
      </c>
      <c r="H150" s="226" t="s">
        <v>1625</v>
      </c>
      <c r="I150" s="273" t="s">
        <v>2504</v>
      </c>
    </row>
    <row r="151" spans="1:9" ht="15" customHeight="1">
      <c r="A151" s="223"/>
      <c r="B151" s="224">
        <v>140</v>
      </c>
      <c r="C151" s="225" t="s">
        <v>1520</v>
      </c>
      <c r="D151" s="226" t="s">
        <v>2167</v>
      </c>
      <c r="E151" s="226" t="s">
        <v>2168</v>
      </c>
      <c r="F151" s="225" t="s">
        <v>1552</v>
      </c>
      <c r="G151" s="226" t="s">
        <v>2169</v>
      </c>
      <c r="H151" s="226" t="s">
        <v>2048</v>
      </c>
      <c r="I151" s="273" t="s">
        <v>2504</v>
      </c>
    </row>
    <row r="152" spans="1:9" ht="12.75">
      <c r="A152" s="227"/>
      <c r="B152" s="228"/>
      <c r="C152" s="227"/>
      <c r="D152" s="227"/>
      <c r="E152" s="227"/>
      <c r="F152" s="227"/>
      <c r="G152" s="227"/>
      <c r="H152" s="227"/>
      <c r="I152" s="274"/>
    </row>
    <row r="153" spans="1:9" ht="12.75">
      <c r="A153" s="227"/>
      <c r="B153" s="228"/>
      <c r="C153" s="227"/>
      <c r="D153" s="227"/>
      <c r="E153" s="227"/>
      <c r="F153" s="227"/>
      <c r="G153" s="227"/>
      <c r="H153" s="227"/>
      <c r="I153" s="274"/>
    </row>
    <row r="154" spans="1:9" ht="12.75">
      <c r="A154" s="227"/>
      <c r="B154" s="228"/>
      <c r="C154" s="227"/>
      <c r="D154" s="227"/>
      <c r="E154" s="227"/>
      <c r="F154" s="227"/>
      <c r="G154" s="227"/>
      <c r="H154" s="227"/>
      <c r="I154" s="274"/>
    </row>
    <row r="155" spans="1:9" ht="12.75">
      <c r="A155" s="227"/>
      <c r="B155" s="228"/>
      <c r="C155" s="227"/>
      <c r="D155" s="227"/>
      <c r="E155" s="227"/>
      <c r="F155" s="227"/>
      <c r="G155" s="227"/>
      <c r="H155" s="227"/>
      <c r="I155" s="274"/>
    </row>
    <row r="156" spans="1:9" ht="12.75">
      <c r="A156" s="227"/>
      <c r="B156" s="228"/>
      <c r="C156" s="227"/>
      <c r="D156" s="227"/>
      <c r="E156" s="227"/>
      <c r="F156" s="227"/>
      <c r="G156" s="227"/>
      <c r="H156" s="227"/>
      <c r="I156" s="274"/>
    </row>
    <row r="157" spans="1:9" ht="12.75">
      <c r="A157" s="229"/>
      <c r="B157" s="229"/>
      <c r="C157" s="229"/>
      <c r="D157" s="229"/>
      <c r="E157" s="229"/>
      <c r="F157" s="229"/>
      <c r="G157" s="229"/>
      <c r="H157" s="229"/>
      <c r="I157" s="275"/>
    </row>
    <row r="158" spans="1:9" ht="12.75">
      <c r="A158" s="229"/>
      <c r="B158" s="229"/>
      <c r="C158" s="229"/>
      <c r="D158" s="229"/>
      <c r="E158" s="229"/>
      <c r="F158" s="229"/>
      <c r="G158" s="229"/>
      <c r="H158" s="229"/>
      <c r="I158" s="275"/>
    </row>
    <row r="159" spans="1:9" ht="12.75">
      <c r="A159" s="229"/>
      <c r="B159" s="229"/>
      <c r="C159" s="229"/>
      <c r="D159" s="229"/>
      <c r="E159" s="229"/>
      <c r="F159" s="229"/>
      <c r="G159" s="229"/>
      <c r="H159" s="229"/>
      <c r="I159" s="275"/>
    </row>
    <row r="160" spans="1:9" ht="12.75">
      <c r="A160" s="229"/>
      <c r="B160" s="229"/>
      <c r="C160" s="229"/>
      <c r="D160" s="229"/>
      <c r="E160" s="229"/>
      <c r="F160" s="229"/>
      <c r="G160" s="229"/>
      <c r="H160" s="229"/>
      <c r="I160" s="275"/>
    </row>
    <row r="161" spans="1:9" ht="12.75">
      <c r="A161" s="229"/>
      <c r="B161" s="229"/>
      <c r="C161" s="229"/>
      <c r="D161" s="229"/>
      <c r="E161" s="229"/>
      <c r="F161" s="229"/>
      <c r="G161" s="229"/>
      <c r="H161" s="229"/>
      <c r="I161" s="275"/>
    </row>
    <row r="162" spans="1:9" ht="12.75">
      <c r="A162" s="229"/>
      <c r="B162" s="229"/>
      <c r="C162" s="229"/>
      <c r="D162" s="229"/>
      <c r="E162" s="229"/>
      <c r="F162" s="229"/>
      <c r="G162" s="229"/>
      <c r="H162" s="229"/>
      <c r="I162" s="275"/>
    </row>
    <row r="163" spans="1:9" ht="12.75">
      <c r="A163" s="229"/>
      <c r="B163" s="229"/>
      <c r="C163" s="229"/>
      <c r="D163" s="229"/>
      <c r="E163" s="229"/>
      <c r="F163" s="229"/>
      <c r="G163" s="229"/>
      <c r="H163" s="229"/>
      <c r="I163" s="275"/>
    </row>
    <row r="164" spans="1:9" ht="12.75">
      <c r="A164" s="229"/>
      <c r="B164" s="229"/>
      <c r="C164" s="229"/>
      <c r="D164" s="229"/>
      <c r="E164" s="229"/>
      <c r="F164" s="229"/>
      <c r="G164" s="229"/>
      <c r="H164" s="229"/>
      <c r="I164" s="275"/>
    </row>
    <row r="165" spans="1:9" ht="12.75">
      <c r="A165" s="229"/>
      <c r="B165" s="229"/>
      <c r="C165" s="229"/>
      <c r="D165" s="229"/>
      <c r="E165" s="229"/>
      <c r="F165" s="229"/>
      <c r="G165" s="229"/>
      <c r="H165" s="229"/>
      <c r="I165" s="275"/>
    </row>
    <row r="166" spans="1:9" ht="12.75">
      <c r="A166" s="229"/>
      <c r="B166" s="229"/>
      <c r="C166" s="229"/>
      <c r="D166" s="229"/>
      <c r="E166" s="229"/>
      <c r="F166" s="229"/>
      <c r="G166" s="229"/>
      <c r="H166" s="229"/>
      <c r="I166" s="275"/>
    </row>
    <row r="167" spans="1:9" ht="12.75">
      <c r="A167" s="229"/>
      <c r="B167" s="229"/>
      <c r="C167" s="229"/>
      <c r="D167" s="229"/>
      <c r="E167" s="229"/>
      <c r="F167" s="229"/>
      <c r="G167" s="229"/>
      <c r="H167" s="229"/>
      <c r="I167" s="275"/>
    </row>
    <row r="168" spans="1:9" ht="12.75">
      <c r="A168" s="229"/>
      <c r="B168" s="229"/>
      <c r="C168" s="229"/>
      <c r="D168" s="229"/>
      <c r="E168" s="229"/>
      <c r="F168" s="229"/>
      <c r="G168" s="229"/>
      <c r="H168" s="229"/>
      <c r="I168" s="275"/>
    </row>
    <row r="169" spans="1:9" ht="12.75">
      <c r="A169" s="229"/>
      <c r="B169" s="229"/>
      <c r="C169" s="229"/>
      <c r="D169" s="229"/>
      <c r="E169" s="229"/>
      <c r="F169" s="229"/>
      <c r="G169" s="229"/>
      <c r="H169" s="229"/>
      <c r="I169" s="275"/>
    </row>
    <row r="170" spans="1:9" ht="12.75">
      <c r="A170" s="229"/>
      <c r="B170" s="229"/>
      <c r="C170" s="229"/>
      <c r="D170" s="229"/>
      <c r="E170" s="229"/>
      <c r="F170" s="229"/>
      <c r="G170" s="229"/>
      <c r="H170" s="229"/>
      <c r="I170" s="275"/>
    </row>
    <row r="171" spans="1:9" ht="12.75">
      <c r="A171" s="229"/>
      <c r="B171" s="229"/>
      <c r="C171" s="229"/>
      <c r="D171" s="229"/>
      <c r="E171" s="229"/>
      <c r="F171" s="229"/>
      <c r="G171" s="229"/>
      <c r="H171" s="229"/>
      <c r="I171" s="275"/>
    </row>
    <row r="172" spans="1:9" ht="12.75">
      <c r="A172" s="229"/>
      <c r="B172" s="229"/>
      <c r="C172" s="229"/>
      <c r="D172" s="229"/>
      <c r="E172" s="229"/>
      <c r="F172" s="229"/>
      <c r="G172" s="229"/>
      <c r="H172" s="229"/>
      <c r="I172" s="275"/>
    </row>
    <row r="173" spans="1:9" ht="12.75">
      <c r="A173" s="229"/>
      <c r="B173" s="229"/>
      <c r="C173" s="229"/>
      <c r="D173" s="229"/>
      <c r="E173" s="229"/>
      <c r="F173" s="229"/>
      <c r="G173" s="229"/>
      <c r="H173" s="229"/>
      <c r="I173" s="275"/>
    </row>
    <row r="174" spans="1:9" ht="12.75">
      <c r="A174" s="229"/>
      <c r="B174" s="229"/>
      <c r="C174" s="229"/>
      <c r="D174" s="229"/>
      <c r="E174" s="229"/>
      <c r="F174" s="229"/>
      <c r="G174" s="229"/>
      <c r="H174" s="229"/>
      <c r="I174" s="275"/>
    </row>
    <row r="175" spans="1:9" ht="12.75">
      <c r="A175" s="229"/>
      <c r="B175" s="229"/>
      <c r="C175" s="229"/>
      <c r="D175" s="229"/>
      <c r="E175" s="229"/>
      <c r="F175" s="229"/>
      <c r="G175" s="229"/>
      <c r="H175" s="229"/>
      <c r="I175" s="275"/>
    </row>
    <row r="176" spans="1:9" ht="12.75">
      <c r="A176" s="229"/>
      <c r="B176" s="229"/>
      <c r="C176" s="229"/>
      <c r="D176" s="229"/>
      <c r="E176" s="229"/>
      <c r="F176" s="229"/>
      <c r="G176" s="229"/>
      <c r="H176" s="229"/>
      <c r="I176" s="275"/>
    </row>
    <row r="177" spans="1:9" ht="12.75">
      <c r="A177" s="229"/>
      <c r="B177" s="229"/>
      <c r="C177" s="229"/>
      <c r="D177" s="229"/>
      <c r="E177" s="229"/>
      <c r="F177" s="229"/>
      <c r="G177" s="229"/>
      <c r="H177" s="229"/>
      <c r="I177" s="275"/>
    </row>
    <row r="178" spans="1:9" ht="12.75">
      <c r="A178" s="229"/>
      <c r="B178" s="229"/>
      <c r="C178" s="229"/>
      <c r="D178" s="229"/>
      <c r="E178" s="229"/>
      <c r="F178" s="229"/>
      <c r="G178" s="229"/>
      <c r="H178" s="229"/>
      <c r="I178" s="275"/>
    </row>
    <row r="179" spans="1:9" ht="12.75">
      <c r="A179" s="229"/>
      <c r="B179" s="229"/>
      <c r="C179" s="229"/>
      <c r="D179" s="229"/>
      <c r="E179" s="229"/>
      <c r="F179" s="229"/>
      <c r="G179" s="229"/>
      <c r="H179" s="229"/>
      <c r="I179" s="275"/>
    </row>
    <row r="180" spans="1:9" ht="12.75">
      <c r="A180" s="229"/>
      <c r="B180" s="229"/>
      <c r="C180" s="229"/>
      <c r="D180" s="229"/>
      <c r="E180" s="229"/>
      <c r="F180" s="229"/>
      <c r="G180" s="229"/>
      <c r="H180" s="229"/>
      <c r="I180" s="275"/>
    </row>
    <row r="181" spans="1:9" ht="12.75">
      <c r="A181" s="229"/>
      <c r="B181" s="229"/>
      <c r="C181" s="229"/>
      <c r="D181" s="229"/>
      <c r="E181" s="229"/>
      <c r="F181" s="229"/>
      <c r="G181" s="229"/>
      <c r="H181" s="229"/>
      <c r="I181" s="275"/>
    </row>
    <row r="182" spans="1:9" ht="12.75">
      <c r="A182" s="229"/>
      <c r="B182" s="229"/>
      <c r="C182" s="229"/>
      <c r="D182" s="229"/>
      <c r="E182" s="229"/>
      <c r="F182" s="229"/>
      <c r="G182" s="229"/>
      <c r="H182" s="229"/>
      <c r="I182" s="275"/>
    </row>
    <row r="183" spans="1:9" ht="12.75">
      <c r="A183" s="229"/>
      <c r="B183" s="229"/>
      <c r="C183" s="229"/>
      <c r="D183" s="229"/>
      <c r="E183" s="229"/>
      <c r="F183" s="229"/>
      <c r="G183" s="229"/>
      <c r="H183" s="229"/>
      <c r="I183" s="275"/>
    </row>
    <row r="184" spans="1:9" ht="12.75">
      <c r="A184" s="229"/>
      <c r="B184" s="229"/>
      <c r="C184" s="229"/>
      <c r="D184" s="229"/>
      <c r="E184" s="229"/>
      <c r="F184" s="229"/>
      <c r="G184" s="229"/>
      <c r="H184" s="229"/>
      <c r="I184" s="275"/>
    </row>
    <row r="185" spans="1:9" ht="12.75">
      <c r="A185" s="229"/>
      <c r="B185" s="229"/>
      <c r="C185" s="229"/>
      <c r="D185" s="229"/>
      <c r="E185" s="229"/>
      <c r="F185" s="229"/>
      <c r="G185" s="229"/>
      <c r="H185" s="229"/>
      <c r="I185" s="275"/>
    </row>
    <row r="186" spans="1:9" ht="12.75">
      <c r="A186" s="229"/>
      <c r="B186" s="229"/>
      <c r="C186" s="229"/>
      <c r="D186" s="229"/>
      <c r="E186" s="229"/>
      <c r="F186" s="229"/>
      <c r="G186" s="229"/>
      <c r="H186" s="229"/>
      <c r="I186" s="275"/>
    </row>
    <row r="187" spans="1:9" ht="12.75">
      <c r="A187" s="229"/>
      <c r="B187" s="229"/>
      <c r="C187" s="229"/>
      <c r="D187" s="229"/>
      <c r="E187" s="229"/>
      <c r="F187" s="229"/>
      <c r="G187" s="229"/>
      <c r="H187" s="229"/>
      <c r="I187" s="275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48"/>
  <sheetViews>
    <sheetView workbookViewId="0" topLeftCell="A1">
      <selection activeCell="A7" sqref="A7"/>
    </sheetView>
  </sheetViews>
  <sheetFormatPr defaultColWidth="9.140625" defaultRowHeight="12.75"/>
  <cols>
    <col min="1" max="1" width="22.57421875" style="3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1" width="17.7109375" style="0" customWidth="1"/>
  </cols>
  <sheetData>
    <row r="1" spans="4:10" ht="15">
      <c r="D1" s="66"/>
      <c r="G1" s="66" t="str">
        <f>'Start 1. Day'!$F1</f>
        <v> </v>
      </c>
      <c r="I1" s="66"/>
      <c r="J1" s="66"/>
    </row>
    <row r="2" spans="4:10" ht="15.75">
      <c r="D2" s="1"/>
      <c r="G2" s="1" t="str">
        <f>'Start 1. Day'!$F2</f>
        <v>44th Saaremaa Rally 2011</v>
      </c>
      <c r="I2" s="1"/>
      <c r="J2" s="1"/>
    </row>
    <row r="3" spans="4:10" ht="15">
      <c r="D3" s="66"/>
      <c r="G3" s="66" t="str">
        <f>'Start 1. Day'!$F3</f>
        <v>October 7.-8. 2011</v>
      </c>
      <c r="I3" s="66"/>
      <c r="J3" s="66"/>
    </row>
    <row r="4" spans="4:10" ht="15">
      <c r="D4" s="66"/>
      <c r="G4" s="66" t="str">
        <f>'Start 1. Day'!$F4</f>
        <v>Saaremaa</v>
      </c>
      <c r="I4" s="66"/>
      <c r="J4" s="66"/>
    </row>
    <row r="6" spans="1:11" ht="15">
      <c r="A6" s="12" t="s">
        <v>1527</v>
      </c>
      <c r="K6" s="153" t="s">
        <v>89</v>
      </c>
    </row>
    <row r="7" spans="1:11" ht="12.75">
      <c r="A7" s="96" t="s">
        <v>1517</v>
      </c>
      <c r="B7" s="24"/>
      <c r="C7" s="24"/>
      <c r="D7" s="25"/>
      <c r="E7" s="24"/>
      <c r="F7" s="24"/>
      <c r="G7" s="25"/>
      <c r="H7" s="25"/>
      <c r="I7" s="25"/>
      <c r="J7" s="25"/>
      <c r="K7" s="26"/>
    </row>
    <row r="8" spans="1:11" ht="12.75">
      <c r="A8" s="97"/>
      <c r="B8" s="80" t="s">
        <v>1535</v>
      </c>
      <c r="C8" s="79" t="s">
        <v>1534</v>
      </c>
      <c r="D8" s="80" t="s">
        <v>1537</v>
      </c>
      <c r="E8" s="79" t="s">
        <v>1536</v>
      </c>
      <c r="F8" s="79" t="s">
        <v>1519</v>
      </c>
      <c r="G8" s="80" t="s">
        <v>1546</v>
      </c>
      <c r="H8" s="80" t="s">
        <v>1538</v>
      </c>
      <c r="I8" s="80" t="s">
        <v>1521</v>
      </c>
      <c r="J8" s="80" t="s">
        <v>1520</v>
      </c>
      <c r="K8" s="80" t="s">
        <v>1481</v>
      </c>
    </row>
    <row r="9" spans="1:11" ht="12.75" customHeight="1">
      <c r="A9" s="107" t="s">
        <v>1338</v>
      </c>
      <c r="B9" s="106" t="s">
        <v>2408</v>
      </c>
      <c r="C9" s="93" t="s">
        <v>2426</v>
      </c>
      <c r="D9" s="93" t="s">
        <v>2800</v>
      </c>
      <c r="E9" s="93" t="s">
        <v>2673</v>
      </c>
      <c r="F9" s="93" t="s">
        <v>2433</v>
      </c>
      <c r="G9" s="93" t="s">
        <v>2828</v>
      </c>
      <c r="H9" s="93" t="s">
        <v>2692</v>
      </c>
      <c r="I9" s="93" t="s">
        <v>2736</v>
      </c>
      <c r="J9" s="93" t="s">
        <v>740</v>
      </c>
      <c r="K9" s="93" t="s">
        <v>1078</v>
      </c>
    </row>
    <row r="10" spans="1:11" ht="12.75" customHeight="1">
      <c r="A10" s="104" t="s">
        <v>1339</v>
      </c>
      <c r="B10" s="95" t="s">
        <v>1340</v>
      </c>
      <c r="C10" s="95" t="s">
        <v>1341</v>
      </c>
      <c r="D10" s="95" t="s">
        <v>1342</v>
      </c>
      <c r="E10" s="95" t="s">
        <v>1343</v>
      </c>
      <c r="F10" s="95" t="s">
        <v>1344</v>
      </c>
      <c r="G10" s="95" t="s">
        <v>1345</v>
      </c>
      <c r="H10" s="95" t="s">
        <v>1346</v>
      </c>
      <c r="I10" s="95" t="s">
        <v>1347</v>
      </c>
      <c r="J10" s="95" t="s">
        <v>1348</v>
      </c>
      <c r="K10" s="95" t="s">
        <v>1349</v>
      </c>
    </row>
    <row r="11" spans="1:11" ht="12.75" customHeight="1">
      <c r="A11" s="105" t="s">
        <v>1350</v>
      </c>
      <c r="B11" s="99" t="s">
        <v>1351</v>
      </c>
      <c r="C11" s="99" t="s">
        <v>1352</v>
      </c>
      <c r="D11" s="99" t="s">
        <v>1353</v>
      </c>
      <c r="E11" s="99" t="s">
        <v>1354</v>
      </c>
      <c r="F11" s="99" t="s">
        <v>1355</v>
      </c>
      <c r="G11" s="99" t="s">
        <v>1356</v>
      </c>
      <c r="H11" s="99" t="s">
        <v>1433</v>
      </c>
      <c r="I11" s="99" t="s">
        <v>1434</v>
      </c>
      <c r="J11" s="99" t="s">
        <v>1435</v>
      </c>
      <c r="K11" s="99" t="s">
        <v>1436</v>
      </c>
    </row>
    <row r="12" spans="1:11" ht="12.75" customHeight="1">
      <c r="A12" s="107" t="s">
        <v>1437</v>
      </c>
      <c r="B12" s="106" t="s">
        <v>2409</v>
      </c>
      <c r="C12" s="93" t="s">
        <v>2420</v>
      </c>
      <c r="D12" s="93" t="s">
        <v>2801</v>
      </c>
      <c r="E12" s="93" t="s">
        <v>2674</v>
      </c>
      <c r="F12" s="93" t="s">
        <v>2721</v>
      </c>
      <c r="G12" s="93" t="s">
        <v>2906</v>
      </c>
      <c r="H12" s="93" t="s">
        <v>2693</v>
      </c>
      <c r="I12" s="93" t="s">
        <v>2737</v>
      </c>
      <c r="J12" s="93" t="s">
        <v>2916</v>
      </c>
      <c r="K12" s="93" t="s">
        <v>1079</v>
      </c>
    </row>
    <row r="13" spans="1:11" ht="12.75" customHeight="1">
      <c r="A13" s="104" t="s">
        <v>1438</v>
      </c>
      <c r="B13" s="95" t="s">
        <v>1439</v>
      </c>
      <c r="C13" s="95" t="s">
        <v>1440</v>
      </c>
      <c r="D13" s="95" t="s">
        <v>1441</v>
      </c>
      <c r="E13" s="95" t="s">
        <v>1442</v>
      </c>
      <c r="F13" s="95" t="s">
        <v>1443</v>
      </c>
      <c r="G13" s="95" t="s">
        <v>1444</v>
      </c>
      <c r="H13" s="95" t="s">
        <v>1445</v>
      </c>
      <c r="I13" s="95" t="s">
        <v>1446</v>
      </c>
      <c r="J13" s="95" t="s">
        <v>1447</v>
      </c>
      <c r="K13" s="95" t="s">
        <v>1448</v>
      </c>
    </row>
    <row r="14" spans="1:11" ht="12.75" customHeight="1">
      <c r="A14" s="105" t="s">
        <v>1449</v>
      </c>
      <c r="B14" s="99" t="s">
        <v>1351</v>
      </c>
      <c r="C14" s="99" t="s">
        <v>1450</v>
      </c>
      <c r="D14" s="99" t="s">
        <v>1353</v>
      </c>
      <c r="E14" s="99" t="s">
        <v>1354</v>
      </c>
      <c r="F14" s="99" t="s">
        <v>1451</v>
      </c>
      <c r="G14" s="99" t="s">
        <v>1452</v>
      </c>
      <c r="H14" s="99" t="s">
        <v>1433</v>
      </c>
      <c r="I14" s="99" t="s">
        <v>1434</v>
      </c>
      <c r="J14" s="99" t="s">
        <v>1435</v>
      </c>
      <c r="K14" s="99" t="s">
        <v>1436</v>
      </c>
    </row>
    <row r="15" spans="1:11" ht="12.75" customHeight="1">
      <c r="A15" s="107" t="s">
        <v>1453</v>
      </c>
      <c r="B15" s="106" t="s">
        <v>2410</v>
      </c>
      <c r="C15" s="93" t="s">
        <v>2421</v>
      </c>
      <c r="D15" s="93" t="s">
        <v>2802</v>
      </c>
      <c r="E15" s="93" t="s">
        <v>2675</v>
      </c>
      <c r="F15" s="93" t="s">
        <v>2761</v>
      </c>
      <c r="G15" s="93" t="s">
        <v>2829</v>
      </c>
      <c r="H15" s="93" t="s">
        <v>2694</v>
      </c>
      <c r="I15" s="93" t="s">
        <v>2746</v>
      </c>
      <c r="J15" s="93" t="s">
        <v>2751</v>
      </c>
      <c r="K15" s="93" t="s">
        <v>1095</v>
      </c>
    </row>
    <row r="16" spans="1:11" ht="12.75" customHeight="1">
      <c r="A16" s="104" t="s">
        <v>1454</v>
      </c>
      <c r="B16" s="95" t="s">
        <v>1455</v>
      </c>
      <c r="C16" s="95" t="s">
        <v>1456</v>
      </c>
      <c r="D16" s="95" t="s">
        <v>1457</v>
      </c>
      <c r="E16" s="95" t="s">
        <v>1458</v>
      </c>
      <c r="F16" s="95" t="s">
        <v>1459</v>
      </c>
      <c r="G16" s="95" t="s">
        <v>1460</v>
      </c>
      <c r="H16" s="95" t="s">
        <v>1461</v>
      </c>
      <c r="I16" s="95" t="s">
        <v>1462</v>
      </c>
      <c r="J16" s="95" t="s">
        <v>1463</v>
      </c>
      <c r="K16" s="95" t="s">
        <v>1464</v>
      </c>
    </row>
    <row r="17" spans="1:11" ht="12.75" customHeight="1">
      <c r="A17" s="105" t="s">
        <v>1465</v>
      </c>
      <c r="B17" s="99" t="s">
        <v>1351</v>
      </c>
      <c r="C17" s="99" t="s">
        <v>1450</v>
      </c>
      <c r="D17" s="99" t="s">
        <v>1353</v>
      </c>
      <c r="E17" s="99" t="s">
        <v>1354</v>
      </c>
      <c r="F17" s="99" t="s">
        <v>1466</v>
      </c>
      <c r="G17" s="99" t="s">
        <v>1356</v>
      </c>
      <c r="H17" s="99" t="s">
        <v>1433</v>
      </c>
      <c r="I17" s="99" t="s">
        <v>1467</v>
      </c>
      <c r="J17" s="99" t="s">
        <v>1435</v>
      </c>
      <c r="K17" s="99" t="s">
        <v>1468</v>
      </c>
    </row>
    <row r="18" spans="1:11" ht="12.75" customHeight="1">
      <c r="A18" s="107" t="s">
        <v>90</v>
      </c>
      <c r="B18" s="106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2.75" customHeight="1">
      <c r="A19" s="104" t="s">
        <v>91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ht="12.75" customHeight="1">
      <c r="A20" s="105" t="s">
        <v>92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ht="12.75" customHeight="1">
      <c r="A21" s="107" t="s">
        <v>93</v>
      </c>
      <c r="B21" s="106" t="s">
        <v>392</v>
      </c>
      <c r="C21" s="93" t="s">
        <v>396</v>
      </c>
      <c r="D21" s="93" t="s">
        <v>414</v>
      </c>
      <c r="E21" s="93" t="s">
        <v>416</v>
      </c>
      <c r="F21" s="93" t="s">
        <v>639</v>
      </c>
      <c r="G21" s="93" t="s">
        <v>435</v>
      </c>
      <c r="H21" s="93" t="s">
        <v>3184</v>
      </c>
      <c r="I21" s="93" t="s">
        <v>656</v>
      </c>
      <c r="J21" s="93" t="s">
        <v>797</v>
      </c>
      <c r="K21" s="93" t="s">
        <v>531</v>
      </c>
    </row>
    <row r="22" spans="1:11" ht="12.75" customHeight="1">
      <c r="A22" s="104" t="s">
        <v>94</v>
      </c>
      <c r="B22" s="95" t="s">
        <v>95</v>
      </c>
      <c r="C22" s="95" t="s">
        <v>96</v>
      </c>
      <c r="D22" s="95" t="s">
        <v>97</v>
      </c>
      <c r="E22" s="95" t="s">
        <v>98</v>
      </c>
      <c r="F22" s="95" t="s">
        <v>99</v>
      </c>
      <c r="G22" s="95" t="s">
        <v>100</v>
      </c>
      <c r="H22" s="95" t="s">
        <v>101</v>
      </c>
      <c r="I22" s="95" t="s">
        <v>102</v>
      </c>
      <c r="J22" s="95" t="s">
        <v>103</v>
      </c>
      <c r="K22" s="95" t="s">
        <v>104</v>
      </c>
    </row>
    <row r="23" spans="1:11" ht="12.75" customHeight="1">
      <c r="A23" s="105" t="s">
        <v>105</v>
      </c>
      <c r="B23" s="99" t="s">
        <v>1351</v>
      </c>
      <c r="C23" s="99" t="s">
        <v>1352</v>
      </c>
      <c r="D23" s="99" t="s">
        <v>1353</v>
      </c>
      <c r="E23" s="99" t="s">
        <v>1354</v>
      </c>
      <c r="F23" s="99" t="s">
        <v>106</v>
      </c>
      <c r="G23" s="99" t="s">
        <v>1356</v>
      </c>
      <c r="H23" s="99" t="s">
        <v>107</v>
      </c>
      <c r="I23" s="99" t="s">
        <v>108</v>
      </c>
      <c r="J23" s="99" t="s">
        <v>109</v>
      </c>
      <c r="K23" s="99" t="s">
        <v>1436</v>
      </c>
    </row>
    <row r="24" spans="1:11" ht="12.75" customHeight="1">
      <c r="A24" s="107" t="s">
        <v>83</v>
      </c>
      <c r="B24" s="106" t="s">
        <v>393</v>
      </c>
      <c r="C24" s="93" t="s">
        <v>397</v>
      </c>
      <c r="D24" s="93" t="s">
        <v>644</v>
      </c>
      <c r="E24" s="93" t="s">
        <v>417</v>
      </c>
      <c r="F24" s="93" t="s">
        <v>437</v>
      </c>
      <c r="G24" s="93" t="s">
        <v>646</v>
      </c>
      <c r="H24" s="93" t="s">
        <v>633</v>
      </c>
      <c r="I24" s="93" t="s">
        <v>659</v>
      </c>
      <c r="J24" s="93" t="s">
        <v>710</v>
      </c>
      <c r="K24" s="93" t="s">
        <v>538</v>
      </c>
    </row>
    <row r="25" spans="1:11" ht="12.75" customHeight="1">
      <c r="A25" s="104" t="s">
        <v>110</v>
      </c>
      <c r="B25" s="95" t="s">
        <v>111</v>
      </c>
      <c r="C25" s="95" t="s">
        <v>112</v>
      </c>
      <c r="D25" s="95" t="s">
        <v>113</v>
      </c>
      <c r="E25" s="95" t="s">
        <v>114</v>
      </c>
      <c r="F25" s="95" t="s">
        <v>115</v>
      </c>
      <c r="G25" s="95" t="s">
        <v>116</v>
      </c>
      <c r="H25" s="95" t="s">
        <v>117</v>
      </c>
      <c r="I25" s="95" t="s">
        <v>118</v>
      </c>
      <c r="J25" s="95" t="s">
        <v>119</v>
      </c>
      <c r="K25" s="95" t="s">
        <v>120</v>
      </c>
    </row>
    <row r="26" spans="1:11" ht="12.75" customHeight="1">
      <c r="A26" s="105" t="s">
        <v>121</v>
      </c>
      <c r="B26" s="99" t="s">
        <v>1351</v>
      </c>
      <c r="C26" s="99" t="s">
        <v>1352</v>
      </c>
      <c r="D26" s="99" t="s">
        <v>122</v>
      </c>
      <c r="E26" s="99" t="s">
        <v>1354</v>
      </c>
      <c r="F26" s="99" t="s">
        <v>1355</v>
      </c>
      <c r="G26" s="99" t="s">
        <v>1452</v>
      </c>
      <c r="H26" s="99" t="s">
        <v>123</v>
      </c>
      <c r="I26" s="99" t="s">
        <v>124</v>
      </c>
      <c r="J26" s="99" t="s">
        <v>125</v>
      </c>
      <c r="K26" s="99" t="s">
        <v>1468</v>
      </c>
    </row>
    <row r="27" spans="1:11" ht="12.75" customHeight="1">
      <c r="A27" s="107" t="s">
        <v>126</v>
      </c>
      <c r="B27" s="106" t="s">
        <v>3054</v>
      </c>
      <c r="C27" s="93" t="s">
        <v>3059</v>
      </c>
      <c r="D27" s="93" t="s">
        <v>3069</v>
      </c>
      <c r="E27" s="93" t="s">
        <v>3100</v>
      </c>
      <c r="F27" s="93" t="s">
        <v>3131</v>
      </c>
      <c r="G27" s="93" t="s">
        <v>2861</v>
      </c>
      <c r="H27" s="93" t="s">
        <v>3168</v>
      </c>
      <c r="I27" s="93" t="s">
        <v>3151</v>
      </c>
      <c r="J27" s="93" t="s">
        <v>3283</v>
      </c>
      <c r="K27" s="93" t="s">
        <v>3426</v>
      </c>
    </row>
    <row r="28" spans="1:11" ht="12.75" customHeight="1">
      <c r="A28" s="104" t="s">
        <v>127</v>
      </c>
      <c r="B28" s="95" t="s">
        <v>128</v>
      </c>
      <c r="C28" s="95" t="s">
        <v>129</v>
      </c>
      <c r="D28" s="95" t="s">
        <v>130</v>
      </c>
      <c r="E28" s="95" t="s">
        <v>131</v>
      </c>
      <c r="F28" s="95" t="s">
        <v>132</v>
      </c>
      <c r="G28" s="95" t="s">
        <v>133</v>
      </c>
      <c r="H28" s="95" t="s">
        <v>134</v>
      </c>
      <c r="I28" s="95" t="s">
        <v>135</v>
      </c>
      <c r="J28" s="95" t="s">
        <v>136</v>
      </c>
      <c r="K28" s="95" t="s">
        <v>137</v>
      </c>
    </row>
    <row r="29" spans="1:11" ht="12.75" customHeight="1">
      <c r="A29" s="105" t="s">
        <v>105</v>
      </c>
      <c r="B29" s="99" t="s">
        <v>1351</v>
      </c>
      <c r="C29" s="99" t="s">
        <v>1352</v>
      </c>
      <c r="D29" s="99" t="s">
        <v>1353</v>
      </c>
      <c r="E29" s="99" t="s">
        <v>1354</v>
      </c>
      <c r="F29" s="99" t="s">
        <v>1355</v>
      </c>
      <c r="G29" s="99" t="s">
        <v>1356</v>
      </c>
      <c r="H29" s="99" t="s">
        <v>107</v>
      </c>
      <c r="I29" s="99" t="s">
        <v>1467</v>
      </c>
      <c r="J29" s="99" t="s">
        <v>125</v>
      </c>
      <c r="K29" s="99" t="s">
        <v>1436</v>
      </c>
    </row>
    <row r="30" spans="1:11" ht="12.75" customHeight="1">
      <c r="A30" s="107" t="s">
        <v>138</v>
      </c>
      <c r="B30" s="106" t="s">
        <v>3055</v>
      </c>
      <c r="C30" s="93" t="s">
        <v>3060</v>
      </c>
      <c r="D30" s="93" t="s">
        <v>3070</v>
      </c>
      <c r="E30" s="93" t="s">
        <v>3101</v>
      </c>
      <c r="F30" s="93" t="s">
        <v>3135</v>
      </c>
      <c r="G30" s="93" t="s">
        <v>440</v>
      </c>
      <c r="H30" s="93" t="s">
        <v>3138</v>
      </c>
      <c r="I30" s="93" t="s">
        <v>665</v>
      </c>
      <c r="J30" s="93" t="s">
        <v>3284</v>
      </c>
      <c r="K30" s="93" t="s">
        <v>3427</v>
      </c>
    </row>
    <row r="31" spans="1:11" ht="12.75" customHeight="1">
      <c r="A31" s="104" t="s">
        <v>139</v>
      </c>
      <c r="B31" s="95" t="s">
        <v>140</v>
      </c>
      <c r="C31" s="95" t="s">
        <v>141</v>
      </c>
      <c r="D31" s="95" t="s">
        <v>142</v>
      </c>
      <c r="E31" s="95" t="s">
        <v>143</v>
      </c>
      <c r="F31" s="95" t="s">
        <v>144</v>
      </c>
      <c r="G31" s="95" t="s">
        <v>145</v>
      </c>
      <c r="H31" s="95" t="s">
        <v>146</v>
      </c>
      <c r="I31" s="95" t="s">
        <v>147</v>
      </c>
      <c r="J31" s="95" t="s">
        <v>148</v>
      </c>
      <c r="K31" s="95" t="s">
        <v>149</v>
      </c>
    </row>
    <row r="32" spans="1:11" ht="12.75" customHeight="1">
      <c r="A32" s="105" t="s">
        <v>121</v>
      </c>
      <c r="B32" s="99" t="s">
        <v>1351</v>
      </c>
      <c r="C32" s="99" t="s">
        <v>1352</v>
      </c>
      <c r="D32" s="99" t="s">
        <v>1353</v>
      </c>
      <c r="E32" s="99" t="s">
        <v>1354</v>
      </c>
      <c r="F32" s="99" t="s">
        <v>1451</v>
      </c>
      <c r="G32" s="99" t="s">
        <v>1356</v>
      </c>
      <c r="H32" s="99" t="s">
        <v>123</v>
      </c>
      <c r="I32" s="99" t="s">
        <v>124</v>
      </c>
      <c r="J32" s="99" t="s">
        <v>125</v>
      </c>
      <c r="K32" s="99" t="s">
        <v>1436</v>
      </c>
    </row>
    <row r="33" spans="1:11" ht="12.75" customHeight="1">
      <c r="A33" s="103" t="s">
        <v>150</v>
      </c>
      <c r="B33" s="93" t="s">
        <v>2980</v>
      </c>
      <c r="C33" s="93" t="s">
        <v>3064</v>
      </c>
      <c r="D33" s="93" t="s">
        <v>3071</v>
      </c>
      <c r="E33" s="93" t="s">
        <v>3102</v>
      </c>
      <c r="F33" s="93" t="s">
        <v>3136</v>
      </c>
      <c r="G33" s="93" t="s">
        <v>3130</v>
      </c>
      <c r="H33" s="93" t="s">
        <v>3139</v>
      </c>
      <c r="I33" s="93" t="s">
        <v>922</v>
      </c>
      <c r="J33" s="93" t="s">
        <v>3302</v>
      </c>
      <c r="K33" s="93" t="s">
        <v>3428</v>
      </c>
    </row>
    <row r="34" spans="1:11" ht="12.75" customHeight="1">
      <c r="A34" s="104" t="s">
        <v>151</v>
      </c>
      <c r="B34" s="95" t="s">
        <v>152</v>
      </c>
      <c r="C34" s="95" t="s">
        <v>153</v>
      </c>
      <c r="D34" s="95" t="s">
        <v>154</v>
      </c>
      <c r="E34" s="95" t="s">
        <v>155</v>
      </c>
      <c r="F34" s="95" t="s">
        <v>156</v>
      </c>
      <c r="G34" s="95" t="s">
        <v>157</v>
      </c>
      <c r="H34" s="95" t="s">
        <v>158</v>
      </c>
      <c r="I34" s="95" t="s">
        <v>159</v>
      </c>
      <c r="J34" s="95" t="s">
        <v>160</v>
      </c>
      <c r="K34" s="95" t="s">
        <v>161</v>
      </c>
    </row>
    <row r="35" spans="1:11" ht="12.75" customHeight="1">
      <c r="A35" s="105" t="s">
        <v>162</v>
      </c>
      <c r="B35" s="99" t="s">
        <v>1351</v>
      </c>
      <c r="C35" s="99" t="s">
        <v>1450</v>
      </c>
      <c r="D35" s="99" t="s">
        <v>1353</v>
      </c>
      <c r="E35" s="99" t="s">
        <v>1354</v>
      </c>
      <c r="F35" s="99" t="s">
        <v>1451</v>
      </c>
      <c r="G35" s="99" t="s">
        <v>1356</v>
      </c>
      <c r="H35" s="99" t="s">
        <v>123</v>
      </c>
      <c r="I35" s="99" t="s">
        <v>124</v>
      </c>
      <c r="J35" s="99" t="s">
        <v>1435</v>
      </c>
      <c r="K35" s="99" t="s">
        <v>1436</v>
      </c>
    </row>
    <row r="36" spans="1:11" ht="12.75" customHeight="1">
      <c r="A36" s="103" t="s">
        <v>163</v>
      </c>
      <c r="B36" s="93" t="s">
        <v>3515</v>
      </c>
      <c r="C36" s="93" t="s">
        <v>3522</v>
      </c>
      <c r="D36" s="93" t="s">
        <v>2432</v>
      </c>
      <c r="E36" s="93" t="s">
        <v>2736</v>
      </c>
      <c r="F36" s="93" t="s">
        <v>3638</v>
      </c>
      <c r="G36" s="93" t="s">
        <v>3634</v>
      </c>
      <c r="H36" s="93" t="s">
        <v>3843</v>
      </c>
      <c r="I36" s="93" t="s">
        <v>3647</v>
      </c>
      <c r="J36" s="93" t="s">
        <v>3752</v>
      </c>
      <c r="K36" s="93" t="s">
        <v>31</v>
      </c>
    </row>
    <row r="37" spans="1:11" ht="12.75" customHeight="1">
      <c r="A37" s="104" t="s">
        <v>164</v>
      </c>
      <c r="B37" s="95" t="s">
        <v>165</v>
      </c>
      <c r="C37" s="95" t="s">
        <v>166</v>
      </c>
      <c r="D37" s="95" t="s">
        <v>167</v>
      </c>
      <c r="E37" s="95" t="s">
        <v>168</v>
      </c>
      <c r="F37" s="95" t="s">
        <v>169</v>
      </c>
      <c r="G37" s="95" t="s">
        <v>170</v>
      </c>
      <c r="H37" s="95" t="s">
        <v>171</v>
      </c>
      <c r="I37" s="95" t="s">
        <v>172</v>
      </c>
      <c r="J37" s="95" t="s">
        <v>173</v>
      </c>
      <c r="K37" s="95" t="s">
        <v>174</v>
      </c>
    </row>
    <row r="38" spans="1:11" ht="12.75" customHeight="1">
      <c r="A38" s="105" t="s">
        <v>175</v>
      </c>
      <c r="B38" s="99" t="s">
        <v>1351</v>
      </c>
      <c r="C38" s="99" t="s">
        <v>1352</v>
      </c>
      <c r="D38" s="99" t="s">
        <v>1353</v>
      </c>
      <c r="E38" s="99" t="s">
        <v>176</v>
      </c>
      <c r="F38" s="99" t="s">
        <v>1355</v>
      </c>
      <c r="G38" s="99" t="s">
        <v>1356</v>
      </c>
      <c r="H38" s="99" t="s">
        <v>107</v>
      </c>
      <c r="I38" s="99" t="s">
        <v>1467</v>
      </c>
      <c r="J38" s="99" t="s">
        <v>177</v>
      </c>
      <c r="K38" s="99" t="s">
        <v>1436</v>
      </c>
    </row>
    <row r="39" spans="1:11" ht="12.75" customHeight="1">
      <c r="A39" s="137" t="s">
        <v>178</v>
      </c>
      <c r="B39" s="93" t="s">
        <v>3516</v>
      </c>
      <c r="C39" s="93" t="s">
        <v>3526</v>
      </c>
      <c r="D39" s="93" t="s">
        <v>3558</v>
      </c>
      <c r="E39" s="93" t="s">
        <v>3594</v>
      </c>
      <c r="F39" s="93" t="s">
        <v>3613</v>
      </c>
      <c r="G39" s="93" t="s">
        <v>3671</v>
      </c>
      <c r="H39" s="93" t="s">
        <v>3730</v>
      </c>
      <c r="I39" s="93" t="s">
        <v>3689</v>
      </c>
      <c r="J39" s="93" t="s">
        <v>3726</v>
      </c>
      <c r="K39" s="93" t="s">
        <v>32</v>
      </c>
    </row>
    <row r="40" spans="1:11" ht="12.75" customHeight="1">
      <c r="A40" s="108" t="s">
        <v>179</v>
      </c>
      <c r="B40" s="95" t="s">
        <v>180</v>
      </c>
      <c r="C40" s="95" t="s">
        <v>181</v>
      </c>
      <c r="D40" s="95" t="s">
        <v>182</v>
      </c>
      <c r="E40" s="95" t="s">
        <v>183</v>
      </c>
      <c r="F40" s="95" t="s">
        <v>184</v>
      </c>
      <c r="G40" s="95" t="s">
        <v>185</v>
      </c>
      <c r="H40" s="95" t="s">
        <v>186</v>
      </c>
      <c r="I40" s="95" t="s">
        <v>187</v>
      </c>
      <c r="J40" s="95" t="s">
        <v>188</v>
      </c>
      <c r="K40" s="95" t="s">
        <v>189</v>
      </c>
    </row>
    <row r="41" spans="1:11" ht="12.75" customHeight="1">
      <c r="A41" s="109" t="s">
        <v>162</v>
      </c>
      <c r="B41" s="99" t="s">
        <v>1351</v>
      </c>
      <c r="C41" s="99" t="s">
        <v>1450</v>
      </c>
      <c r="D41" s="99" t="s">
        <v>1353</v>
      </c>
      <c r="E41" s="99" t="s">
        <v>1354</v>
      </c>
      <c r="F41" s="99" t="s">
        <v>1451</v>
      </c>
      <c r="G41" s="99" t="s">
        <v>1452</v>
      </c>
      <c r="H41" s="99" t="s">
        <v>190</v>
      </c>
      <c r="I41" s="99" t="s">
        <v>124</v>
      </c>
      <c r="J41" s="99" t="s">
        <v>125</v>
      </c>
      <c r="K41" s="99" t="s">
        <v>1436</v>
      </c>
    </row>
    <row r="42" spans="1:11" ht="12.75">
      <c r="A42" s="147"/>
      <c r="B42" s="94"/>
      <c r="C42" s="94"/>
      <c r="D42" s="94"/>
      <c r="E42" s="94"/>
      <c r="F42" s="94"/>
      <c r="G42" s="94"/>
      <c r="H42" s="94"/>
      <c r="I42" s="94"/>
      <c r="J42" s="94"/>
      <c r="K42" s="94"/>
    </row>
    <row r="43" spans="1:11" ht="12.75">
      <c r="A43" s="147" t="s">
        <v>191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spans="1:11" ht="12.75">
      <c r="A44" s="98"/>
      <c r="B44" s="94"/>
      <c r="C44" s="94"/>
      <c r="D44" s="94"/>
      <c r="E44" s="94"/>
      <c r="F44" s="94"/>
      <c r="G44" s="94"/>
      <c r="H44" s="94"/>
      <c r="I44" s="94"/>
      <c r="J44" s="94"/>
      <c r="K44" s="94"/>
    </row>
    <row r="45" spans="1:11" ht="12.75">
      <c r="A45" s="98"/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1:11" ht="12.75">
      <c r="A46" s="98"/>
      <c r="B46" s="94"/>
      <c r="C46" s="94"/>
      <c r="D46" s="94"/>
      <c r="E46" s="94"/>
      <c r="F46" s="94"/>
      <c r="G46" s="94"/>
      <c r="H46" s="94"/>
      <c r="I46" s="94"/>
      <c r="J46" s="94"/>
      <c r="K46" s="94"/>
    </row>
    <row r="47" spans="1:11" ht="12.75">
      <c r="A47" s="98"/>
      <c r="B47" s="94"/>
      <c r="C47" s="94"/>
      <c r="D47" s="94"/>
      <c r="E47" s="94"/>
      <c r="F47" s="94"/>
      <c r="G47" s="94"/>
      <c r="H47" s="94"/>
      <c r="I47" s="94"/>
      <c r="J47" s="94"/>
      <c r="K47" s="94"/>
    </row>
    <row r="48" spans="1:11" ht="12.75">
      <c r="A48" s="98"/>
      <c r="B48" s="94"/>
      <c r="C48" s="94"/>
      <c r="D48" s="94"/>
      <c r="E48" s="94"/>
      <c r="F48" s="94"/>
      <c r="G48" s="94"/>
      <c r="H48" s="94"/>
      <c r="I48" s="94"/>
      <c r="J48" s="94"/>
      <c r="K48" s="94"/>
    </row>
  </sheetData>
  <printOptions/>
  <pageMargins left="0" right="0" top="0" bottom="0" header="0" footer="0"/>
  <pageSetup fitToHeight="1" fitToWidth="1" horizontalDpi="360" verticalDpi="36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C1:G18"/>
  <sheetViews>
    <sheetView workbookViewId="0" topLeftCell="A1">
      <selection activeCell="C8" sqref="C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6.7109375" style="0" customWidth="1"/>
    <col min="4" max="4" width="0.71875" style="0" customWidth="1"/>
    <col min="5" max="5" width="12.00390625" style="0" customWidth="1"/>
    <col min="6" max="6" width="16.57421875" style="0" customWidth="1"/>
    <col min="7" max="7" width="12.421875" style="0" customWidth="1"/>
  </cols>
  <sheetData>
    <row r="1" ht="15">
      <c r="D1" s="66" t="str">
        <f>'Start 1. Day'!$F1</f>
        <v> </v>
      </c>
    </row>
    <row r="2" spans="3:5" ht="12.75" customHeight="1">
      <c r="C2" s="257" t="str">
        <f>'Start 1. Day'!$F2</f>
        <v>44th Saaremaa Rally 2011</v>
      </c>
      <c r="D2" s="257"/>
      <c r="E2" s="257"/>
    </row>
    <row r="3" spans="3:5" ht="15" customHeight="1">
      <c r="C3" s="258" t="str">
        <f>'Start 1. Day'!$F3</f>
        <v>October 7.-8. 2011</v>
      </c>
      <c r="D3" s="258"/>
      <c r="E3" s="258"/>
    </row>
    <row r="4" spans="3:5" ht="15" customHeight="1">
      <c r="C4" s="258" t="str">
        <f>'Start 1. Day'!$F4</f>
        <v>Saaremaa</v>
      </c>
      <c r="D4" s="258"/>
      <c r="E4" s="258"/>
    </row>
    <row r="6" spans="6:7" ht="12.75">
      <c r="F6" s="156"/>
      <c r="G6" s="156"/>
    </row>
    <row r="7" spans="3:7" ht="12.75">
      <c r="C7" s="266" t="s">
        <v>1518</v>
      </c>
      <c r="D7" s="267"/>
      <c r="E7" s="70" t="s">
        <v>1528</v>
      </c>
      <c r="F7" s="156"/>
      <c r="G7" s="156"/>
    </row>
    <row r="8" spans="3:7" ht="18.75" customHeight="1">
      <c r="C8" s="145" t="s">
        <v>1546</v>
      </c>
      <c r="D8" s="67"/>
      <c r="E8" s="102">
        <v>4</v>
      </c>
      <c r="F8" s="156"/>
      <c r="G8" s="170"/>
    </row>
    <row r="9" spans="3:7" ht="18.75" customHeight="1">
      <c r="C9" s="145" t="s">
        <v>1536</v>
      </c>
      <c r="D9" s="67"/>
      <c r="E9" s="102">
        <v>10</v>
      </c>
      <c r="F9" s="149"/>
      <c r="G9" s="171"/>
    </row>
    <row r="10" spans="3:7" ht="18.75" customHeight="1">
      <c r="C10" s="145" t="s">
        <v>1535</v>
      </c>
      <c r="D10" s="67"/>
      <c r="E10" s="102">
        <v>6</v>
      </c>
      <c r="F10" s="149"/>
      <c r="G10" s="171"/>
    </row>
    <row r="11" spans="3:7" ht="18.75" customHeight="1">
      <c r="C11" s="145" t="s">
        <v>1520</v>
      </c>
      <c r="D11" s="67"/>
      <c r="E11" s="102">
        <v>20</v>
      </c>
      <c r="F11" s="100"/>
      <c r="G11" s="100"/>
    </row>
    <row r="12" spans="3:6" ht="18.75" customHeight="1">
      <c r="C12" s="145" t="s">
        <v>1521</v>
      </c>
      <c r="D12" s="67"/>
      <c r="E12" s="102">
        <v>28</v>
      </c>
      <c r="F12" s="173"/>
    </row>
    <row r="13" spans="3:6" ht="18.75" customHeight="1">
      <c r="C13" s="145" t="s">
        <v>1538</v>
      </c>
      <c r="D13" s="172"/>
      <c r="E13" s="102">
        <v>9</v>
      </c>
      <c r="F13" s="173"/>
    </row>
    <row r="14" spans="3:6" ht="18.75" customHeight="1">
      <c r="C14" s="145" t="s">
        <v>1537</v>
      </c>
      <c r="D14" s="67"/>
      <c r="E14" s="102">
        <v>14</v>
      </c>
      <c r="F14" s="173"/>
    </row>
    <row r="15" spans="3:7" ht="18.75" customHeight="1">
      <c r="C15" s="145" t="s">
        <v>1481</v>
      </c>
      <c r="D15" s="67"/>
      <c r="E15" s="102">
        <v>7</v>
      </c>
      <c r="F15" s="100"/>
      <c r="G15" s="100"/>
    </row>
    <row r="16" spans="3:7" ht="18.75" customHeight="1">
      <c r="C16" s="145" t="s">
        <v>1519</v>
      </c>
      <c r="D16" s="67"/>
      <c r="E16" s="102">
        <v>17</v>
      </c>
      <c r="F16" s="149"/>
      <c r="G16" s="148"/>
    </row>
    <row r="17" spans="3:6" ht="18.75" customHeight="1">
      <c r="C17" s="145" t="s">
        <v>1534</v>
      </c>
      <c r="D17" s="67"/>
      <c r="E17" s="102">
        <v>29</v>
      </c>
      <c r="F17" s="173"/>
    </row>
    <row r="18" spans="3:6" ht="19.5" customHeight="1">
      <c r="C18" s="68" t="s">
        <v>1522</v>
      </c>
      <c r="D18" s="67"/>
      <c r="E18" s="69">
        <f>SUM(E8:E17)</f>
        <v>144</v>
      </c>
      <c r="F18" s="173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mergeCells count="4">
    <mergeCell ref="C2:E2"/>
    <mergeCell ref="C3:E3"/>
    <mergeCell ref="C4:E4"/>
    <mergeCell ref="C7:D7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144"/>
  <sheetViews>
    <sheetView workbookViewId="0" topLeftCell="A103">
      <selection activeCell="D106" sqref="D106"/>
    </sheetView>
  </sheetViews>
  <sheetFormatPr defaultColWidth="9.140625" defaultRowHeight="12.75"/>
  <cols>
    <col min="1" max="1" width="5.28125" style="40" customWidth="1"/>
    <col min="2" max="2" width="6.00390625" style="0" customWidth="1"/>
    <col min="4" max="4" width="23.00390625" style="0" customWidth="1"/>
    <col min="5" max="5" width="21.421875" style="0" customWidth="1"/>
    <col min="6" max="6" width="11.00390625" style="0" customWidth="1"/>
    <col min="7" max="7" width="29.00390625" style="0" customWidth="1"/>
    <col min="8" max="8" width="24.421875" style="0" customWidth="1"/>
  </cols>
  <sheetData>
    <row r="1" spans="6:9" ht="15.75">
      <c r="F1" s="1" t="str">
        <f>'Start 1. Day'!$F1</f>
        <v> </v>
      </c>
      <c r="H1" s="206"/>
      <c r="I1" s="207"/>
    </row>
    <row r="2" spans="2:9" ht="15" customHeight="1">
      <c r="B2" s="2"/>
      <c r="C2" s="3"/>
      <c r="F2" s="1" t="str">
        <f>'Start 1. Day'!$F2</f>
        <v>44th Saaremaa Rally 2011</v>
      </c>
      <c r="H2" s="140" t="s">
        <v>1547</v>
      </c>
      <c r="I2" s="139" t="s">
        <v>2240</v>
      </c>
    </row>
    <row r="3" spans="2:9" ht="15">
      <c r="B3" s="2"/>
      <c r="C3" s="3"/>
      <c r="F3" s="66" t="str">
        <f>'Start 1. Day'!$F3</f>
        <v>October 7.-8. 2011</v>
      </c>
      <c r="H3" s="140" t="s">
        <v>1539</v>
      </c>
      <c r="I3" s="139" t="s">
        <v>2241</v>
      </c>
    </row>
    <row r="4" spans="2:9" ht="15">
      <c r="B4" s="2"/>
      <c r="C4" s="3"/>
      <c r="F4" s="66" t="str">
        <f>'Start 1. Day'!$F4</f>
        <v>Saaremaa</v>
      </c>
      <c r="H4" s="140" t="s">
        <v>1544</v>
      </c>
      <c r="I4" s="139" t="s">
        <v>2242</v>
      </c>
    </row>
    <row r="5" spans="3:9" ht="15" customHeight="1">
      <c r="C5" s="3"/>
      <c r="H5" s="140" t="s">
        <v>1545</v>
      </c>
      <c r="I5" s="139" t="s">
        <v>2239</v>
      </c>
    </row>
    <row r="6" spans="2:9" ht="15">
      <c r="B6" s="12" t="s">
        <v>1484</v>
      </c>
      <c r="C6" s="3"/>
      <c r="I6" s="4"/>
    </row>
    <row r="7" spans="2:9" ht="12.75">
      <c r="B7" s="6" t="s">
        <v>1490</v>
      </c>
      <c r="C7" s="7" t="s">
        <v>1491</v>
      </c>
      <c r="D7" s="8" t="s">
        <v>1492</v>
      </c>
      <c r="E7" s="9" t="s">
        <v>1493</v>
      </c>
      <c r="F7" s="8" t="s">
        <v>1494</v>
      </c>
      <c r="G7" s="8" t="s">
        <v>1495</v>
      </c>
      <c r="H7" s="8" t="s">
        <v>1496</v>
      </c>
      <c r="I7" s="10" t="s">
        <v>1497</v>
      </c>
    </row>
    <row r="8" spans="1:9" ht="15" customHeight="1">
      <c r="A8" s="142" t="s">
        <v>1565</v>
      </c>
      <c r="B8" s="143" t="s">
        <v>1501</v>
      </c>
      <c r="C8" s="111" t="s">
        <v>1535</v>
      </c>
      <c r="D8" s="112" t="s">
        <v>1479</v>
      </c>
      <c r="E8" s="112" t="s">
        <v>1480</v>
      </c>
      <c r="F8" s="111" t="s">
        <v>1523</v>
      </c>
      <c r="G8" s="112" t="s">
        <v>1485</v>
      </c>
      <c r="H8" s="112" t="s">
        <v>1543</v>
      </c>
      <c r="I8" s="101" t="s">
        <v>2989</v>
      </c>
    </row>
    <row r="9" spans="1:9" ht="15" customHeight="1">
      <c r="A9" s="142" t="s">
        <v>1567</v>
      </c>
      <c r="B9" s="143" t="s">
        <v>1502</v>
      </c>
      <c r="C9" s="111" t="s">
        <v>1535</v>
      </c>
      <c r="D9" s="112" t="s">
        <v>1533</v>
      </c>
      <c r="E9" s="112" t="s">
        <v>1568</v>
      </c>
      <c r="F9" s="111" t="s">
        <v>1523</v>
      </c>
      <c r="G9" s="112" t="s">
        <v>1485</v>
      </c>
      <c r="H9" s="112" t="s">
        <v>1543</v>
      </c>
      <c r="I9" s="101" t="s">
        <v>2990</v>
      </c>
    </row>
    <row r="10" spans="1:9" ht="15" customHeight="1">
      <c r="A10" s="142" t="s">
        <v>1570</v>
      </c>
      <c r="B10" s="143" t="s">
        <v>1503</v>
      </c>
      <c r="C10" s="111" t="s">
        <v>1534</v>
      </c>
      <c r="D10" s="112" t="s">
        <v>1571</v>
      </c>
      <c r="E10" s="112" t="s">
        <v>1572</v>
      </c>
      <c r="F10" s="111" t="s">
        <v>1523</v>
      </c>
      <c r="G10" s="112" t="s">
        <v>1573</v>
      </c>
      <c r="H10" s="112" t="s">
        <v>1574</v>
      </c>
      <c r="I10" s="101" t="s">
        <v>2991</v>
      </c>
    </row>
    <row r="11" spans="1:9" ht="15" customHeight="1">
      <c r="A11" s="142" t="s">
        <v>1576</v>
      </c>
      <c r="B11" s="143" t="s">
        <v>1504</v>
      </c>
      <c r="C11" s="111" t="s">
        <v>1534</v>
      </c>
      <c r="D11" s="112" t="s">
        <v>1577</v>
      </c>
      <c r="E11" s="112" t="s">
        <v>1578</v>
      </c>
      <c r="F11" s="111" t="s">
        <v>1552</v>
      </c>
      <c r="G11" s="112" t="s">
        <v>1585</v>
      </c>
      <c r="H11" s="112" t="s">
        <v>1580</v>
      </c>
      <c r="I11" s="101" t="s">
        <v>2992</v>
      </c>
    </row>
    <row r="12" spans="1:9" ht="15" customHeight="1">
      <c r="A12" s="142" t="s">
        <v>1582</v>
      </c>
      <c r="B12" s="143" t="s">
        <v>2993</v>
      </c>
      <c r="C12" s="111" t="s">
        <v>1534</v>
      </c>
      <c r="D12" s="112" t="s">
        <v>1659</v>
      </c>
      <c r="E12" s="112" t="s">
        <v>1660</v>
      </c>
      <c r="F12" s="111" t="s">
        <v>1530</v>
      </c>
      <c r="G12" s="112" t="s">
        <v>1661</v>
      </c>
      <c r="H12" s="112" t="s">
        <v>1574</v>
      </c>
      <c r="I12" s="101" t="s">
        <v>2994</v>
      </c>
    </row>
    <row r="13" spans="1:9" ht="15" customHeight="1">
      <c r="A13" s="142" t="s">
        <v>1587</v>
      </c>
      <c r="B13" s="143" t="s">
        <v>2995</v>
      </c>
      <c r="C13" s="111" t="s">
        <v>1534</v>
      </c>
      <c r="D13" s="112" t="s">
        <v>1609</v>
      </c>
      <c r="E13" s="112" t="s">
        <v>1610</v>
      </c>
      <c r="F13" s="111" t="s">
        <v>1523</v>
      </c>
      <c r="G13" s="112" t="s">
        <v>1606</v>
      </c>
      <c r="H13" s="112" t="s">
        <v>1580</v>
      </c>
      <c r="I13" s="101" t="s">
        <v>2996</v>
      </c>
    </row>
    <row r="14" spans="1:9" ht="15" customHeight="1">
      <c r="A14" s="142" t="s">
        <v>1592</v>
      </c>
      <c r="B14" s="143" t="s">
        <v>1548</v>
      </c>
      <c r="C14" s="111" t="s">
        <v>1534</v>
      </c>
      <c r="D14" s="112" t="s">
        <v>1604</v>
      </c>
      <c r="E14" s="112" t="s">
        <v>1605</v>
      </c>
      <c r="F14" s="111" t="s">
        <v>1523</v>
      </c>
      <c r="G14" s="112" t="s">
        <v>1606</v>
      </c>
      <c r="H14" s="112" t="s">
        <v>1574</v>
      </c>
      <c r="I14" s="101" t="s">
        <v>2997</v>
      </c>
    </row>
    <row r="15" spans="1:9" ht="15" customHeight="1">
      <c r="A15" s="142" t="s">
        <v>1596</v>
      </c>
      <c r="B15" s="143" t="s">
        <v>2998</v>
      </c>
      <c r="C15" s="111" t="s">
        <v>1534</v>
      </c>
      <c r="D15" s="112" t="s">
        <v>2234</v>
      </c>
      <c r="E15" s="112" t="s">
        <v>2235</v>
      </c>
      <c r="F15" s="111" t="s">
        <v>1530</v>
      </c>
      <c r="G15" s="112" t="s">
        <v>2234</v>
      </c>
      <c r="H15" s="112" t="s">
        <v>1574</v>
      </c>
      <c r="I15" s="101" t="s">
        <v>2999</v>
      </c>
    </row>
    <row r="16" spans="1:9" ht="15" customHeight="1">
      <c r="A16" s="142" t="s">
        <v>1601</v>
      </c>
      <c r="B16" s="143" t="s">
        <v>1531</v>
      </c>
      <c r="C16" s="111" t="s">
        <v>1534</v>
      </c>
      <c r="D16" s="112" t="s">
        <v>1597</v>
      </c>
      <c r="E16" s="112" t="s">
        <v>1598</v>
      </c>
      <c r="F16" s="111" t="s">
        <v>1552</v>
      </c>
      <c r="G16" s="112" t="s">
        <v>1598</v>
      </c>
      <c r="H16" s="112" t="s">
        <v>1599</v>
      </c>
      <c r="I16" s="101" t="s">
        <v>3000</v>
      </c>
    </row>
    <row r="17" spans="1:9" ht="15" customHeight="1">
      <c r="A17" s="142" t="s">
        <v>1603</v>
      </c>
      <c r="B17" s="143" t="s">
        <v>1506</v>
      </c>
      <c r="C17" s="111" t="s">
        <v>1534</v>
      </c>
      <c r="D17" s="112" t="s">
        <v>1588</v>
      </c>
      <c r="E17" s="112" t="s">
        <v>1589</v>
      </c>
      <c r="F17" s="111" t="s">
        <v>1551</v>
      </c>
      <c r="G17" s="112" t="s">
        <v>1590</v>
      </c>
      <c r="H17" s="112" t="s">
        <v>1580</v>
      </c>
      <c r="I17" s="101" t="s">
        <v>3002</v>
      </c>
    </row>
    <row r="18" spans="1:9" ht="15" customHeight="1">
      <c r="A18" s="142" t="s">
        <v>1608</v>
      </c>
      <c r="B18" s="143" t="s">
        <v>1507</v>
      </c>
      <c r="C18" s="111" t="s">
        <v>1534</v>
      </c>
      <c r="D18" s="112" t="s">
        <v>1593</v>
      </c>
      <c r="E18" s="112" t="s">
        <v>1594</v>
      </c>
      <c r="F18" s="111" t="s">
        <v>1523</v>
      </c>
      <c r="G18" s="112" t="s">
        <v>1485</v>
      </c>
      <c r="H18" s="112" t="s">
        <v>1532</v>
      </c>
      <c r="I18" s="101" t="s">
        <v>3004</v>
      </c>
    </row>
    <row r="19" spans="1:9" ht="15" customHeight="1">
      <c r="A19" s="142" t="s">
        <v>1612</v>
      </c>
      <c r="B19" s="143" t="s">
        <v>3001</v>
      </c>
      <c r="C19" s="111" t="s">
        <v>1537</v>
      </c>
      <c r="D19" s="112" t="s">
        <v>1800</v>
      </c>
      <c r="E19" s="112" t="s">
        <v>1801</v>
      </c>
      <c r="F19" s="111" t="s">
        <v>1529</v>
      </c>
      <c r="G19" s="112" t="s">
        <v>1573</v>
      </c>
      <c r="H19" s="112" t="s">
        <v>2245</v>
      </c>
      <c r="I19" s="101" t="s">
        <v>3006</v>
      </c>
    </row>
    <row r="20" spans="1:9" ht="15" customHeight="1">
      <c r="A20" s="142" t="s">
        <v>1616</v>
      </c>
      <c r="B20" s="143" t="s">
        <v>3003</v>
      </c>
      <c r="C20" s="111" t="s">
        <v>1534</v>
      </c>
      <c r="D20" s="112" t="s">
        <v>1664</v>
      </c>
      <c r="E20" s="112" t="s">
        <v>1665</v>
      </c>
      <c r="F20" s="111" t="s">
        <v>2404</v>
      </c>
      <c r="G20" s="112" t="s">
        <v>1666</v>
      </c>
      <c r="H20" s="112" t="s">
        <v>1574</v>
      </c>
      <c r="I20" s="101" t="s">
        <v>3008</v>
      </c>
    </row>
    <row r="21" spans="1:9" ht="15" customHeight="1">
      <c r="A21" s="142" t="s">
        <v>1622</v>
      </c>
      <c r="B21" s="143" t="s">
        <v>3005</v>
      </c>
      <c r="C21" s="111" t="s">
        <v>1536</v>
      </c>
      <c r="D21" s="112" t="s">
        <v>1685</v>
      </c>
      <c r="E21" s="112" t="s">
        <v>1686</v>
      </c>
      <c r="F21" s="111" t="s">
        <v>1523</v>
      </c>
      <c r="G21" s="112" t="s">
        <v>1687</v>
      </c>
      <c r="H21" s="112" t="s">
        <v>1688</v>
      </c>
      <c r="I21" s="101" t="s">
        <v>3010</v>
      </c>
    </row>
    <row r="22" spans="1:9" ht="15" customHeight="1">
      <c r="A22" s="142" t="s">
        <v>1627</v>
      </c>
      <c r="B22" s="143" t="s">
        <v>3007</v>
      </c>
      <c r="C22" s="111" t="s">
        <v>1534</v>
      </c>
      <c r="D22" s="112" t="s">
        <v>1642</v>
      </c>
      <c r="E22" s="112" t="s">
        <v>1643</v>
      </c>
      <c r="F22" s="111" t="s">
        <v>1644</v>
      </c>
      <c r="G22" s="112" t="s">
        <v>1645</v>
      </c>
      <c r="H22" s="112" t="s">
        <v>1532</v>
      </c>
      <c r="I22" s="101" t="s">
        <v>3012</v>
      </c>
    </row>
    <row r="23" spans="1:9" ht="15" customHeight="1">
      <c r="A23" s="142" t="s">
        <v>1632</v>
      </c>
      <c r="B23" s="143" t="s">
        <v>3009</v>
      </c>
      <c r="C23" s="111" t="s">
        <v>1534</v>
      </c>
      <c r="D23" s="112" t="s">
        <v>1628</v>
      </c>
      <c r="E23" s="112" t="s">
        <v>1629</v>
      </c>
      <c r="F23" s="111" t="s">
        <v>1523</v>
      </c>
      <c r="G23" s="112" t="s">
        <v>1630</v>
      </c>
      <c r="H23" s="112" t="s">
        <v>1532</v>
      </c>
      <c r="I23" s="101" t="s">
        <v>3014</v>
      </c>
    </row>
    <row r="24" spans="1:9" ht="15" customHeight="1">
      <c r="A24" s="142" t="s">
        <v>1637</v>
      </c>
      <c r="B24" s="143" t="s">
        <v>3011</v>
      </c>
      <c r="C24" s="111" t="s">
        <v>1537</v>
      </c>
      <c r="D24" s="112" t="s">
        <v>1653</v>
      </c>
      <c r="E24" s="112" t="s">
        <v>1654</v>
      </c>
      <c r="F24" s="111" t="s">
        <v>1655</v>
      </c>
      <c r="G24" s="112" t="s">
        <v>1656</v>
      </c>
      <c r="H24" s="112" t="s">
        <v>2245</v>
      </c>
      <c r="I24" s="101" t="s">
        <v>3016</v>
      </c>
    </row>
    <row r="25" spans="1:9" ht="15" customHeight="1">
      <c r="A25" s="142" t="s">
        <v>1641</v>
      </c>
      <c r="B25" s="143" t="s">
        <v>3013</v>
      </c>
      <c r="C25" s="111" t="s">
        <v>1534</v>
      </c>
      <c r="D25" s="112" t="s">
        <v>1679</v>
      </c>
      <c r="E25" s="112" t="s">
        <v>1680</v>
      </c>
      <c r="F25" s="111" t="s">
        <v>1529</v>
      </c>
      <c r="G25" s="112" t="s">
        <v>1681</v>
      </c>
      <c r="H25" s="112" t="s">
        <v>1682</v>
      </c>
      <c r="I25" s="101" t="s">
        <v>3018</v>
      </c>
    </row>
    <row r="26" spans="1:9" ht="15" customHeight="1">
      <c r="A26" s="142" t="s">
        <v>1647</v>
      </c>
      <c r="B26" s="143" t="s">
        <v>3015</v>
      </c>
      <c r="C26" s="111" t="s">
        <v>1534</v>
      </c>
      <c r="D26" s="112" t="s">
        <v>1638</v>
      </c>
      <c r="E26" s="112" t="s">
        <v>1639</v>
      </c>
      <c r="F26" s="111" t="s">
        <v>1530</v>
      </c>
      <c r="G26" s="112" t="s">
        <v>1638</v>
      </c>
      <c r="H26" s="112" t="s">
        <v>1532</v>
      </c>
      <c r="I26" s="101" t="s">
        <v>3020</v>
      </c>
    </row>
    <row r="27" spans="1:9" ht="15" customHeight="1">
      <c r="A27" s="142" t="s">
        <v>1652</v>
      </c>
      <c r="B27" s="143" t="s">
        <v>3017</v>
      </c>
      <c r="C27" s="111" t="s">
        <v>1534</v>
      </c>
      <c r="D27" s="112" t="s">
        <v>1613</v>
      </c>
      <c r="E27" s="112" t="s">
        <v>1614</v>
      </c>
      <c r="F27" s="111" t="s">
        <v>1529</v>
      </c>
      <c r="G27" s="112" t="s">
        <v>1579</v>
      </c>
      <c r="H27" s="112" t="s">
        <v>1574</v>
      </c>
      <c r="I27" s="101" t="s">
        <v>3022</v>
      </c>
    </row>
    <row r="28" spans="1:9" ht="15" customHeight="1">
      <c r="A28" s="142" t="s">
        <v>1658</v>
      </c>
      <c r="B28" s="143" t="s">
        <v>3019</v>
      </c>
      <c r="C28" s="111" t="s">
        <v>1534</v>
      </c>
      <c r="D28" s="112" t="s">
        <v>1633</v>
      </c>
      <c r="E28" s="112" t="s">
        <v>1634</v>
      </c>
      <c r="F28" s="111" t="s">
        <v>1551</v>
      </c>
      <c r="G28" s="112" t="s">
        <v>1635</v>
      </c>
      <c r="H28" s="112" t="s">
        <v>1574</v>
      </c>
      <c r="I28" s="101" t="s">
        <v>3024</v>
      </c>
    </row>
    <row r="29" spans="1:9" ht="15" customHeight="1">
      <c r="A29" s="142" t="s">
        <v>1663</v>
      </c>
      <c r="B29" s="143" t="s">
        <v>3021</v>
      </c>
      <c r="C29" s="111" t="s">
        <v>1537</v>
      </c>
      <c r="D29" s="112" t="s">
        <v>1669</v>
      </c>
      <c r="E29" s="112" t="s">
        <v>1670</v>
      </c>
      <c r="F29" s="111" t="s">
        <v>1530</v>
      </c>
      <c r="G29" s="112" t="s">
        <v>1670</v>
      </c>
      <c r="H29" s="112" t="s">
        <v>1797</v>
      </c>
      <c r="I29" s="101" t="s">
        <v>3026</v>
      </c>
    </row>
    <row r="30" spans="1:9" ht="15" customHeight="1">
      <c r="A30" s="142" t="s">
        <v>1668</v>
      </c>
      <c r="B30" s="143" t="s">
        <v>251</v>
      </c>
      <c r="C30" s="111" t="s">
        <v>1534</v>
      </c>
      <c r="D30" s="112" t="s">
        <v>1880</v>
      </c>
      <c r="E30" s="112" t="s">
        <v>1881</v>
      </c>
      <c r="F30" s="111" t="s">
        <v>1551</v>
      </c>
      <c r="G30" s="112" t="s">
        <v>1882</v>
      </c>
      <c r="H30" s="112" t="s">
        <v>1580</v>
      </c>
      <c r="I30" s="101" t="s">
        <v>3028</v>
      </c>
    </row>
    <row r="31" spans="1:9" ht="15" customHeight="1">
      <c r="A31" s="142" t="s">
        <v>1672</v>
      </c>
      <c r="B31" s="143" t="s">
        <v>3025</v>
      </c>
      <c r="C31" s="111" t="s">
        <v>1534</v>
      </c>
      <c r="D31" s="112" t="s">
        <v>1617</v>
      </c>
      <c r="E31" s="112" t="s">
        <v>1618</v>
      </c>
      <c r="F31" s="111" t="s">
        <v>1619</v>
      </c>
      <c r="G31" s="112" t="s">
        <v>1620</v>
      </c>
      <c r="H31" s="112" t="s">
        <v>1574</v>
      </c>
      <c r="I31" s="101" t="s">
        <v>3030</v>
      </c>
    </row>
    <row r="32" spans="1:9" ht="15" customHeight="1">
      <c r="A32" s="142" t="s">
        <v>1678</v>
      </c>
      <c r="B32" s="143" t="s">
        <v>3029</v>
      </c>
      <c r="C32" s="111" t="s">
        <v>1537</v>
      </c>
      <c r="D32" s="112" t="s">
        <v>1768</v>
      </c>
      <c r="E32" s="112" t="s">
        <v>1769</v>
      </c>
      <c r="F32" s="111" t="s">
        <v>1552</v>
      </c>
      <c r="G32" s="112" t="s">
        <v>1769</v>
      </c>
      <c r="H32" s="112" t="s">
        <v>1574</v>
      </c>
      <c r="I32" s="101" t="s">
        <v>3032</v>
      </c>
    </row>
    <row r="33" spans="1:9" ht="15" customHeight="1">
      <c r="A33" s="142" t="s">
        <v>1684</v>
      </c>
      <c r="B33" s="143" t="s">
        <v>3023</v>
      </c>
      <c r="C33" s="111" t="s">
        <v>1538</v>
      </c>
      <c r="D33" s="112" t="s">
        <v>1720</v>
      </c>
      <c r="E33" s="112" t="s">
        <v>1721</v>
      </c>
      <c r="F33" s="111" t="s">
        <v>1523</v>
      </c>
      <c r="G33" s="112" t="s">
        <v>1722</v>
      </c>
      <c r="H33" s="112" t="s">
        <v>1717</v>
      </c>
      <c r="I33" s="101" t="s">
        <v>3034</v>
      </c>
    </row>
    <row r="34" spans="1:9" ht="15" customHeight="1">
      <c r="A34" s="142" t="s">
        <v>1690</v>
      </c>
      <c r="B34" s="143" t="s">
        <v>3027</v>
      </c>
      <c r="C34" s="111" t="s">
        <v>1521</v>
      </c>
      <c r="D34" s="112" t="s">
        <v>1735</v>
      </c>
      <c r="E34" s="112" t="s">
        <v>1736</v>
      </c>
      <c r="F34" s="111" t="s">
        <v>1523</v>
      </c>
      <c r="G34" s="112" t="s">
        <v>1708</v>
      </c>
      <c r="H34" s="112" t="s">
        <v>1737</v>
      </c>
      <c r="I34" s="101" t="s">
        <v>3036</v>
      </c>
    </row>
    <row r="35" spans="1:9" ht="15" customHeight="1">
      <c r="A35" s="142" t="s">
        <v>1696</v>
      </c>
      <c r="B35" s="143" t="s">
        <v>3031</v>
      </c>
      <c r="C35" s="111" t="s">
        <v>1538</v>
      </c>
      <c r="D35" s="112" t="s">
        <v>1715</v>
      </c>
      <c r="E35" s="112" t="s">
        <v>1716</v>
      </c>
      <c r="F35" s="111" t="s">
        <v>1523</v>
      </c>
      <c r="G35" s="112" t="s">
        <v>1708</v>
      </c>
      <c r="H35" s="112" t="s">
        <v>1717</v>
      </c>
      <c r="I35" s="101" t="s">
        <v>3038</v>
      </c>
    </row>
    <row r="36" spans="1:9" ht="15" customHeight="1">
      <c r="A36" s="142" t="s">
        <v>1701</v>
      </c>
      <c r="B36" s="143" t="s">
        <v>3033</v>
      </c>
      <c r="C36" s="111" t="s">
        <v>1538</v>
      </c>
      <c r="D36" s="112" t="s">
        <v>1725</v>
      </c>
      <c r="E36" s="112" t="s">
        <v>1726</v>
      </c>
      <c r="F36" s="111" t="s">
        <v>1530</v>
      </c>
      <c r="G36" s="112" t="s">
        <v>1726</v>
      </c>
      <c r="H36" s="112" t="s">
        <v>1717</v>
      </c>
      <c r="I36" s="101" t="s">
        <v>3040</v>
      </c>
    </row>
    <row r="37" spans="1:9" ht="15" customHeight="1">
      <c r="A37" s="142" t="s">
        <v>1705</v>
      </c>
      <c r="B37" s="143" t="s">
        <v>3035</v>
      </c>
      <c r="C37" s="111" t="s">
        <v>1534</v>
      </c>
      <c r="D37" s="112" t="s">
        <v>1673</v>
      </c>
      <c r="E37" s="112" t="s">
        <v>1674</v>
      </c>
      <c r="F37" s="111" t="s">
        <v>1675</v>
      </c>
      <c r="G37" s="112" t="s">
        <v>1676</v>
      </c>
      <c r="H37" s="112" t="s">
        <v>1580</v>
      </c>
      <c r="I37" s="101" t="s">
        <v>3042</v>
      </c>
    </row>
    <row r="38" spans="1:9" ht="15" customHeight="1">
      <c r="A38" s="142" t="s">
        <v>1710</v>
      </c>
      <c r="B38" s="143" t="s">
        <v>3045</v>
      </c>
      <c r="C38" s="111" t="s">
        <v>1534</v>
      </c>
      <c r="D38" s="112" t="s">
        <v>1764</v>
      </c>
      <c r="E38" s="112" t="s">
        <v>1765</v>
      </c>
      <c r="F38" s="111" t="s">
        <v>1529</v>
      </c>
      <c r="G38" s="112" t="s">
        <v>1579</v>
      </c>
      <c r="H38" s="112" t="s">
        <v>1574</v>
      </c>
      <c r="I38" s="101" t="s">
        <v>3044</v>
      </c>
    </row>
    <row r="39" spans="1:9" ht="15" customHeight="1">
      <c r="A39" s="142" t="s">
        <v>1714</v>
      </c>
      <c r="B39" s="143" t="s">
        <v>3047</v>
      </c>
      <c r="C39" s="111" t="s">
        <v>1537</v>
      </c>
      <c r="D39" s="112" t="s">
        <v>1784</v>
      </c>
      <c r="E39" s="112" t="s">
        <v>1785</v>
      </c>
      <c r="F39" s="111" t="s">
        <v>1551</v>
      </c>
      <c r="G39" s="112" t="s">
        <v>1786</v>
      </c>
      <c r="H39" s="112" t="s">
        <v>1532</v>
      </c>
      <c r="I39" s="101" t="s">
        <v>3046</v>
      </c>
    </row>
    <row r="40" spans="1:9" ht="15" customHeight="1">
      <c r="A40" s="142" t="s">
        <v>1719</v>
      </c>
      <c r="B40" s="143" t="s">
        <v>205</v>
      </c>
      <c r="C40" s="111" t="s">
        <v>1534</v>
      </c>
      <c r="D40" s="112" t="s">
        <v>1648</v>
      </c>
      <c r="E40" s="112" t="s">
        <v>1649</v>
      </c>
      <c r="F40" s="111" t="s">
        <v>1619</v>
      </c>
      <c r="G40" s="112" t="s">
        <v>1650</v>
      </c>
      <c r="H40" s="112" t="s">
        <v>1574</v>
      </c>
      <c r="I40" s="101" t="s">
        <v>3048</v>
      </c>
    </row>
    <row r="41" spans="1:9" ht="15" customHeight="1">
      <c r="A41" s="142" t="s">
        <v>1724</v>
      </c>
      <c r="B41" s="143" t="s">
        <v>3037</v>
      </c>
      <c r="C41" s="111" t="s">
        <v>1536</v>
      </c>
      <c r="D41" s="112" t="s">
        <v>1702</v>
      </c>
      <c r="E41" s="112" t="s">
        <v>1703</v>
      </c>
      <c r="F41" s="111" t="s">
        <v>1530</v>
      </c>
      <c r="G41" s="112" t="s">
        <v>1702</v>
      </c>
      <c r="H41" s="112" t="s">
        <v>1688</v>
      </c>
      <c r="I41" s="101" t="s">
        <v>3050</v>
      </c>
    </row>
    <row r="42" spans="1:9" ht="15" customHeight="1">
      <c r="A42" s="142" t="s">
        <v>1728</v>
      </c>
      <c r="B42" s="143" t="s">
        <v>3039</v>
      </c>
      <c r="C42" s="111" t="s">
        <v>1519</v>
      </c>
      <c r="D42" s="112" t="s">
        <v>1697</v>
      </c>
      <c r="E42" s="112" t="s">
        <v>1698</v>
      </c>
      <c r="F42" s="111" t="s">
        <v>1523</v>
      </c>
      <c r="G42" s="112" t="s">
        <v>1699</v>
      </c>
      <c r="H42" s="112" t="s">
        <v>1688</v>
      </c>
      <c r="I42" s="101" t="s">
        <v>3052</v>
      </c>
    </row>
    <row r="43" spans="1:9" ht="15" customHeight="1">
      <c r="A43" s="142" t="s">
        <v>1734</v>
      </c>
      <c r="B43" s="143" t="s">
        <v>3041</v>
      </c>
      <c r="C43" s="111" t="s">
        <v>1519</v>
      </c>
      <c r="D43" s="112" t="s">
        <v>1706</v>
      </c>
      <c r="E43" s="112" t="s">
        <v>1707</v>
      </c>
      <c r="F43" s="111" t="s">
        <v>1523</v>
      </c>
      <c r="G43" s="112" t="s">
        <v>1708</v>
      </c>
      <c r="H43" s="112" t="s">
        <v>1688</v>
      </c>
      <c r="I43" s="101" t="s">
        <v>192</v>
      </c>
    </row>
    <row r="44" spans="1:9" ht="15" customHeight="1">
      <c r="A44" s="142" t="s">
        <v>1739</v>
      </c>
      <c r="B44" s="143" t="s">
        <v>3043</v>
      </c>
      <c r="C44" s="111" t="s">
        <v>1521</v>
      </c>
      <c r="D44" s="112" t="s">
        <v>1746</v>
      </c>
      <c r="E44" s="112" t="s">
        <v>1747</v>
      </c>
      <c r="F44" s="111" t="s">
        <v>1530</v>
      </c>
      <c r="G44" s="112" t="s">
        <v>1746</v>
      </c>
      <c r="H44" s="112" t="s">
        <v>1748</v>
      </c>
      <c r="I44" s="101" t="s">
        <v>194</v>
      </c>
    </row>
    <row r="45" spans="1:9" ht="15" customHeight="1">
      <c r="A45" s="142" t="s">
        <v>1745</v>
      </c>
      <c r="B45" s="143" t="s">
        <v>3049</v>
      </c>
      <c r="C45" s="111" t="s">
        <v>1546</v>
      </c>
      <c r="D45" s="112" t="s">
        <v>1829</v>
      </c>
      <c r="E45" s="112" t="s">
        <v>1830</v>
      </c>
      <c r="F45" s="111" t="s">
        <v>1523</v>
      </c>
      <c r="G45" s="112" t="s">
        <v>1485</v>
      </c>
      <c r="H45" s="112" t="s">
        <v>1831</v>
      </c>
      <c r="I45" s="101" t="s">
        <v>196</v>
      </c>
    </row>
    <row r="46" spans="1:9" ht="15" customHeight="1">
      <c r="A46" s="142" t="s">
        <v>1750</v>
      </c>
      <c r="B46" s="143" t="s">
        <v>3051</v>
      </c>
      <c r="C46" s="111" t="s">
        <v>1536</v>
      </c>
      <c r="D46" s="112" t="s">
        <v>1825</v>
      </c>
      <c r="E46" s="112" t="s">
        <v>1826</v>
      </c>
      <c r="F46" s="111" t="s">
        <v>1523</v>
      </c>
      <c r="G46" s="112" t="s">
        <v>1722</v>
      </c>
      <c r="H46" s="112" t="s">
        <v>1688</v>
      </c>
      <c r="I46" s="101" t="s">
        <v>198</v>
      </c>
    </row>
    <row r="47" spans="1:9" ht="15" customHeight="1">
      <c r="A47" s="142" t="s">
        <v>1755</v>
      </c>
      <c r="B47" s="143" t="s">
        <v>3053</v>
      </c>
      <c r="C47" s="111" t="s">
        <v>1538</v>
      </c>
      <c r="D47" s="112" t="s">
        <v>1729</v>
      </c>
      <c r="E47" s="112" t="s">
        <v>1730</v>
      </c>
      <c r="F47" s="111" t="s">
        <v>1551</v>
      </c>
      <c r="G47" s="112" t="s">
        <v>1731</v>
      </c>
      <c r="H47" s="112" t="s">
        <v>1732</v>
      </c>
      <c r="I47" s="101" t="s">
        <v>200</v>
      </c>
    </row>
    <row r="48" spans="1:9" ht="15" customHeight="1">
      <c r="A48" s="142" t="s">
        <v>1759</v>
      </c>
      <c r="B48" s="143" t="s">
        <v>193</v>
      </c>
      <c r="C48" s="111" t="s">
        <v>1519</v>
      </c>
      <c r="D48" s="112" t="s">
        <v>1812</v>
      </c>
      <c r="E48" s="112" t="s">
        <v>1813</v>
      </c>
      <c r="F48" s="111" t="s">
        <v>1523</v>
      </c>
      <c r="G48" s="112" t="s">
        <v>1687</v>
      </c>
      <c r="H48" s="112" t="s">
        <v>1688</v>
      </c>
      <c r="I48" s="101" t="s">
        <v>202</v>
      </c>
    </row>
    <row r="49" spans="1:9" ht="15" customHeight="1">
      <c r="A49" s="142" t="s">
        <v>1763</v>
      </c>
      <c r="B49" s="143" t="s">
        <v>195</v>
      </c>
      <c r="C49" s="111" t="s">
        <v>1534</v>
      </c>
      <c r="D49" s="112" t="s">
        <v>1780</v>
      </c>
      <c r="E49" s="112" t="s">
        <v>1781</v>
      </c>
      <c r="F49" s="111" t="s">
        <v>1529</v>
      </c>
      <c r="G49" s="112" t="s">
        <v>1676</v>
      </c>
      <c r="H49" s="112" t="s">
        <v>1580</v>
      </c>
      <c r="I49" s="101" t="s">
        <v>204</v>
      </c>
    </row>
    <row r="50" spans="1:9" ht="15" customHeight="1">
      <c r="A50" s="142" t="s">
        <v>1767</v>
      </c>
      <c r="B50" s="143" t="s">
        <v>199</v>
      </c>
      <c r="C50" s="111" t="s">
        <v>1534</v>
      </c>
      <c r="D50" s="112" t="s">
        <v>1756</v>
      </c>
      <c r="E50" s="112" t="s">
        <v>1757</v>
      </c>
      <c r="F50" s="111" t="s">
        <v>1619</v>
      </c>
      <c r="G50" s="112" t="s">
        <v>1757</v>
      </c>
      <c r="H50" s="112" t="s">
        <v>1574</v>
      </c>
      <c r="I50" s="101" t="s">
        <v>206</v>
      </c>
    </row>
    <row r="51" spans="1:9" ht="15" customHeight="1">
      <c r="A51" s="142" t="s">
        <v>1771</v>
      </c>
      <c r="B51" s="143" t="s">
        <v>197</v>
      </c>
      <c r="C51" s="111" t="s">
        <v>1519</v>
      </c>
      <c r="D51" s="112" t="s">
        <v>1821</v>
      </c>
      <c r="E51" s="112" t="s">
        <v>1822</v>
      </c>
      <c r="F51" s="111" t="s">
        <v>1523</v>
      </c>
      <c r="G51" s="112" t="s">
        <v>1606</v>
      </c>
      <c r="H51" s="112" t="s">
        <v>1688</v>
      </c>
      <c r="I51" s="101" t="s">
        <v>208</v>
      </c>
    </row>
    <row r="52" spans="1:9" ht="15" customHeight="1">
      <c r="A52" s="142" t="s">
        <v>1775</v>
      </c>
      <c r="B52" s="143" t="s">
        <v>201</v>
      </c>
      <c r="C52" s="111" t="s">
        <v>1536</v>
      </c>
      <c r="D52" s="112" t="s">
        <v>1834</v>
      </c>
      <c r="E52" s="112" t="s">
        <v>1835</v>
      </c>
      <c r="F52" s="111" t="s">
        <v>1523</v>
      </c>
      <c r="G52" s="112" t="s">
        <v>1687</v>
      </c>
      <c r="H52" s="112" t="s">
        <v>1688</v>
      </c>
      <c r="I52" s="101" t="s">
        <v>210</v>
      </c>
    </row>
    <row r="53" spans="1:9" ht="15" customHeight="1">
      <c r="A53" s="142" t="s">
        <v>1779</v>
      </c>
      <c r="B53" s="143" t="s">
        <v>203</v>
      </c>
      <c r="C53" s="111" t="s">
        <v>1546</v>
      </c>
      <c r="D53" s="112" t="s">
        <v>1885</v>
      </c>
      <c r="E53" s="112" t="s">
        <v>2248</v>
      </c>
      <c r="F53" s="111" t="s">
        <v>1523</v>
      </c>
      <c r="G53" s="112" t="s">
        <v>1885</v>
      </c>
      <c r="H53" s="112" t="s">
        <v>1886</v>
      </c>
      <c r="I53" s="101" t="s">
        <v>212</v>
      </c>
    </row>
    <row r="54" spans="1:9" ht="15" customHeight="1">
      <c r="A54" s="142" t="s">
        <v>1783</v>
      </c>
      <c r="B54" s="143" t="s">
        <v>207</v>
      </c>
      <c r="C54" s="111" t="s">
        <v>1537</v>
      </c>
      <c r="D54" s="112" t="s">
        <v>1965</v>
      </c>
      <c r="E54" s="112" t="s">
        <v>1966</v>
      </c>
      <c r="F54" s="111" t="s">
        <v>1551</v>
      </c>
      <c r="G54" s="112" t="s">
        <v>1998</v>
      </c>
      <c r="H54" s="112" t="s">
        <v>1574</v>
      </c>
      <c r="I54" s="101" t="s">
        <v>214</v>
      </c>
    </row>
    <row r="55" spans="1:9" ht="15" customHeight="1">
      <c r="A55" s="142" t="s">
        <v>1788</v>
      </c>
      <c r="B55" s="143" t="s">
        <v>209</v>
      </c>
      <c r="C55" s="111" t="s">
        <v>1537</v>
      </c>
      <c r="D55" s="112" t="s">
        <v>1852</v>
      </c>
      <c r="E55" s="112" t="s">
        <v>1853</v>
      </c>
      <c r="F55" s="111" t="s">
        <v>1530</v>
      </c>
      <c r="G55" s="112" t="s">
        <v>1852</v>
      </c>
      <c r="H55" s="112" t="s">
        <v>1574</v>
      </c>
      <c r="I55" s="101" t="s">
        <v>216</v>
      </c>
    </row>
    <row r="56" spans="1:9" ht="15" customHeight="1">
      <c r="A56" s="142" t="s">
        <v>1794</v>
      </c>
      <c r="B56" s="143" t="s">
        <v>213</v>
      </c>
      <c r="C56" s="111" t="s">
        <v>1534</v>
      </c>
      <c r="D56" s="112" t="s">
        <v>1804</v>
      </c>
      <c r="E56" s="112" t="s">
        <v>1805</v>
      </c>
      <c r="F56" s="111" t="s">
        <v>1530</v>
      </c>
      <c r="G56" s="112" t="s">
        <v>1806</v>
      </c>
      <c r="H56" s="112" t="s">
        <v>1574</v>
      </c>
      <c r="I56" s="101" t="s">
        <v>218</v>
      </c>
    </row>
    <row r="57" spans="1:9" ht="15" customHeight="1">
      <c r="A57" s="142" t="s">
        <v>1799</v>
      </c>
      <c r="B57" s="143" t="s">
        <v>380</v>
      </c>
      <c r="C57" s="111" t="s">
        <v>1537</v>
      </c>
      <c r="D57" s="112" t="s">
        <v>1776</v>
      </c>
      <c r="E57" s="112" t="s">
        <v>1777</v>
      </c>
      <c r="F57" s="111" t="s">
        <v>1530</v>
      </c>
      <c r="G57" s="112" t="s">
        <v>1776</v>
      </c>
      <c r="H57" s="112" t="s">
        <v>1580</v>
      </c>
      <c r="I57" s="101" t="s">
        <v>220</v>
      </c>
    </row>
    <row r="58" spans="1:9" ht="15" customHeight="1">
      <c r="A58" s="142" t="s">
        <v>1803</v>
      </c>
      <c r="B58" s="143" t="s">
        <v>211</v>
      </c>
      <c r="C58" s="111" t="s">
        <v>1520</v>
      </c>
      <c r="D58" s="112" t="s">
        <v>2027</v>
      </c>
      <c r="E58" s="112" t="s">
        <v>2028</v>
      </c>
      <c r="F58" s="111" t="s">
        <v>1523</v>
      </c>
      <c r="G58" s="112" t="s">
        <v>1630</v>
      </c>
      <c r="H58" s="112" t="s">
        <v>2043</v>
      </c>
      <c r="I58" s="101" t="s">
        <v>222</v>
      </c>
    </row>
    <row r="59" spans="1:9" ht="15" customHeight="1">
      <c r="A59" s="142" t="s">
        <v>1808</v>
      </c>
      <c r="B59" s="143" t="s">
        <v>215</v>
      </c>
      <c r="C59" s="111" t="s">
        <v>1521</v>
      </c>
      <c r="D59" s="112" t="s">
        <v>1751</v>
      </c>
      <c r="E59" s="112" t="s">
        <v>1752</v>
      </c>
      <c r="F59" s="111" t="s">
        <v>1523</v>
      </c>
      <c r="G59" s="112" t="s">
        <v>1708</v>
      </c>
      <c r="H59" s="112" t="s">
        <v>1753</v>
      </c>
      <c r="I59" s="101" t="s">
        <v>224</v>
      </c>
    </row>
    <row r="60" spans="1:9" ht="15" customHeight="1">
      <c r="A60" s="142" t="s">
        <v>1811</v>
      </c>
      <c r="B60" s="143" t="s">
        <v>364</v>
      </c>
      <c r="C60" s="111" t="s">
        <v>1521</v>
      </c>
      <c r="D60" s="112" t="s">
        <v>1711</v>
      </c>
      <c r="E60" s="112" t="s">
        <v>1712</v>
      </c>
      <c r="F60" s="111" t="s">
        <v>1530</v>
      </c>
      <c r="G60" s="112" t="s">
        <v>1711</v>
      </c>
      <c r="H60" s="112" t="s">
        <v>1688</v>
      </c>
      <c r="I60" s="101" t="s">
        <v>226</v>
      </c>
    </row>
    <row r="61" spans="1:9" ht="15" customHeight="1">
      <c r="A61" s="142" t="s">
        <v>1815</v>
      </c>
      <c r="B61" s="143" t="s">
        <v>217</v>
      </c>
      <c r="C61" s="111" t="s">
        <v>1537</v>
      </c>
      <c r="D61" s="112" t="s">
        <v>1772</v>
      </c>
      <c r="E61" s="112" t="s">
        <v>1773</v>
      </c>
      <c r="F61" s="111" t="s">
        <v>1523</v>
      </c>
      <c r="G61" s="112" t="s">
        <v>1687</v>
      </c>
      <c r="H61" s="112" t="s">
        <v>1532</v>
      </c>
      <c r="I61" s="101" t="s">
        <v>228</v>
      </c>
    </row>
    <row r="62" spans="1:9" ht="15" customHeight="1">
      <c r="A62" s="142" t="s">
        <v>1820</v>
      </c>
      <c r="B62" s="143" t="s">
        <v>219</v>
      </c>
      <c r="C62" s="111" t="s">
        <v>1537</v>
      </c>
      <c r="D62" s="112" t="s">
        <v>1861</v>
      </c>
      <c r="E62" s="112" t="s">
        <v>1862</v>
      </c>
      <c r="F62" s="111" t="s">
        <v>1530</v>
      </c>
      <c r="G62" s="112" t="s">
        <v>1861</v>
      </c>
      <c r="H62" s="112" t="s">
        <v>1863</v>
      </c>
      <c r="I62" s="101" t="s">
        <v>230</v>
      </c>
    </row>
    <row r="63" spans="1:9" ht="15" customHeight="1">
      <c r="A63" s="142" t="s">
        <v>1824</v>
      </c>
      <c r="B63" s="143" t="s">
        <v>221</v>
      </c>
      <c r="C63" s="111" t="s">
        <v>1535</v>
      </c>
      <c r="D63" s="112" t="s">
        <v>1870</v>
      </c>
      <c r="E63" s="112" t="s">
        <v>1871</v>
      </c>
      <c r="F63" s="111" t="s">
        <v>1523</v>
      </c>
      <c r="G63" s="112" t="s">
        <v>1722</v>
      </c>
      <c r="H63" s="112" t="s">
        <v>1872</v>
      </c>
      <c r="I63" s="101" t="s">
        <v>232</v>
      </c>
    </row>
    <row r="64" spans="1:9" ht="15" customHeight="1">
      <c r="A64" s="142" t="s">
        <v>1828</v>
      </c>
      <c r="B64" s="143" t="s">
        <v>223</v>
      </c>
      <c r="C64" s="111" t="s">
        <v>1535</v>
      </c>
      <c r="D64" s="112" t="s">
        <v>1760</v>
      </c>
      <c r="E64" s="112" t="s">
        <v>1761</v>
      </c>
      <c r="F64" s="111" t="s">
        <v>1523</v>
      </c>
      <c r="G64" s="112" t="s">
        <v>1687</v>
      </c>
      <c r="H64" s="112" t="s">
        <v>1532</v>
      </c>
      <c r="I64" s="101" t="s">
        <v>234</v>
      </c>
    </row>
    <row r="65" spans="1:9" ht="15" customHeight="1">
      <c r="A65" s="142" t="s">
        <v>1833</v>
      </c>
      <c r="B65" s="143" t="s">
        <v>227</v>
      </c>
      <c r="C65" s="111" t="s">
        <v>1537</v>
      </c>
      <c r="D65" s="112" t="s">
        <v>1789</v>
      </c>
      <c r="E65" s="112" t="s">
        <v>1790</v>
      </c>
      <c r="F65" s="111" t="s">
        <v>1529</v>
      </c>
      <c r="G65" s="112" t="s">
        <v>1791</v>
      </c>
      <c r="H65" s="112" t="s">
        <v>1792</v>
      </c>
      <c r="I65" s="101" t="s">
        <v>236</v>
      </c>
    </row>
    <row r="66" spans="1:9" ht="15" customHeight="1">
      <c r="A66" s="142" t="s">
        <v>1837</v>
      </c>
      <c r="B66" s="143" t="s">
        <v>235</v>
      </c>
      <c r="C66" s="111" t="s">
        <v>1537</v>
      </c>
      <c r="D66" s="112" t="s">
        <v>1795</v>
      </c>
      <c r="E66" s="112" t="s">
        <v>1796</v>
      </c>
      <c r="F66" s="111" t="s">
        <v>1523</v>
      </c>
      <c r="G66" s="112" t="s">
        <v>1585</v>
      </c>
      <c r="H66" s="112" t="s">
        <v>1797</v>
      </c>
      <c r="I66" s="101" t="s">
        <v>238</v>
      </c>
    </row>
    <row r="67" spans="1:9" ht="15" customHeight="1">
      <c r="A67" s="142" t="s">
        <v>1844</v>
      </c>
      <c r="B67" s="143" t="s">
        <v>241</v>
      </c>
      <c r="C67" s="111" t="s">
        <v>1534</v>
      </c>
      <c r="D67" s="112" t="s">
        <v>1849</v>
      </c>
      <c r="E67" s="112" t="s">
        <v>2247</v>
      </c>
      <c r="F67" s="111" t="s">
        <v>1523</v>
      </c>
      <c r="G67" s="112" t="s">
        <v>1573</v>
      </c>
      <c r="H67" s="112" t="s">
        <v>1792</v>
      </c>
      <c r="I67" s="101" t="s">
        <v>240</v>
      </c>
    </row>
    <row r="68" spans="1:9" ht="15" customHeight="1">
      <c r="A68" s="142" t="s">
        <v>1848</v>
      </c>
      <c r="B68" s="143" t="s">
        <v>245</v>
      </c>
      <c r="C68" s="111" t="s">
        <v>1534</v>
      </c>
      <c r="D68" s="112" t="s">
        <v>1856</v>
      </c>
      <c r="E68" s="112" t="s">
        <v>1857</v>
      </c>
      <c r="F68" s="111" t="s">
        <v>1551</v>
      </c>
      <c r="G68" s="112" t="s">
        <v>1858</v>
      </c>
      <c r="H68" s="112" t="s">
        <v>1574</v>
      </c>
      <c r="I68" s="101" t="s">
        <v>242</v>
      </c>
    </row>
    <row r="69" spans="1:9" ht="15" customHeight="1">
      <c r="A69" s="142" t="s">
        <v>1851</v>
      </c>
      <c r="B69" s="143" t="s">
        <v>257</v>
      </c>
      <c r="C69" s="111" t="s">
        <v>1535</v>
      </c>
      <c r="D69" s="112" t="s">
        <v>1866</v>
      </c>
      <c r="E69" s="112" t="s">
        <v>1867</v>
      </c>
      <c r="F69" s="111" t="s">
        <v>1529</v>
      </c>
      <c r="G69" s="112" t="s">
        <v>1573</v>
      </c>
      <c r="H69" s="112" t="s">
        <v>1792</v>
      </c>
      <c r="I69" s="101" t="s">
        <v>244</v>
      </c>
    </row>
    <row r="70" spans="1:9" ht="15" customHeight="1">
      <c r="A70" s="142" t="s">
        <v>1855</v>
      </c>
      <c r="B70" s="143" t="s">
        <v>279</v>
      </c>
      <c r="C70" s="111" t="s">
        <v>1534</v>
      </c>
      <c r="D70" s="112" t="s">
        <v>1845</v>
      </c>
      <c r="E70" s="112" t="s">
        <v>2246</v>
      </c>
      <c r="F70" s="111" t="s">
        <v>1551</v>
      </c>
      <c r="G70" s="112" t="s">
        <v>1846</v>
      </c>
      <c r="H70" s="112" t="s">
        <v>1574</v>
      </c>
      <c r="I70" s="101" t="s">
        <v>246</v>
      </c>
    </row>
    <row r="71" spans="1:9" ht="15" customHeight="1">
      <c r="A71" s="142" t="s">
        <v>1860</v>
      </c>
      <c r="B71" s="143" t="s">
        <v>289</v>
      </c>
      <c r="C71" s="111" t="s">
        <v>1534</v>
      </c>
      <c r="D71" s="112" t="s">
        <v>1960</v>
      </c>
      <c r="E71" s="112" t="s">
        <v>1961</v>
      </c>
      <c r="F71" s="111" t="s">
        <v>1962</v>
      </c>
      <c r="G71" s="112" t="s">
        <v>1656</v>
      </c>
      <c r="H71" s="112" t="s">
        <v>1574</v>
      </c>
      <c r="I71" s="101" t="s">
        <v>248</v>
      </c>
    </row>
    <row r="72" spans="1:9" ht="15" customHeight="1">
      <c r="A72" s="142" t="s">
        <v>1865</v>
      </c>
      <c r="B72" s="143" t="s">
        <v>293</v>
      </c>
      <c r="C72" s="111" t="s">
        <v>1535</v>
      </c>
      <c r="D72" s="112" t="s">
        <v>1875</v>
      </c>
      <c r="E72" s="112" t="s">
        <v>1876</v>
      </c>
      <c r="F72" s="111" t="s">
        <v>1523</v>
      </c>
      <c r="G72" s="112" t="s">
        <v>1722</v>
      </c>
      <c r="H72" s="112" t="s">
        <v>1877</v>
      </c>
      <c r="I72" s="101" t="s">
        <v>250</v>
      </c>
    </row>
    <row r="73" spans="1:9" ht="15" customHeight="1">
      <c r="A73" s="142" t="s">
        <v>1869</v>
      </c>
      <c r="B73" s="143" t="s">
        <v>317</v>
      </c>
      <c r="C73" s="111" t="s">
        <v>1537</v>
      </c>
      <c r="D73" s="112" t="s">
        <v>1956</v>
      </c>
      <c r="E73" s="112" t="s">
        <v>1957</v>
      </c>
      <c r="F73" s="111" t="s">
        <v>1523</v>
      </c>
      <c r="G73" s="112" t="s">
        <v>2249</v>
      </c>
      <c r="H73" s="112" t="s">
        <v>1797</v>
      </c>
      <c r="I73" s="101" t="s">
        <v>252</v>
      </c>
    </row>
    <row r="74" spans="1:9" ht="15" customHeight="1">
      <c r="A74" s="142" t="s">
        <v>1874</v>
      </c>
      <c r="B74" s="143" t="s">
        <v>225</v>
      </c>
      <c r="C74" s="111" t="s">
        <v>1521</v>
      </c>
      <c r="D74" s="112" t="s">
        <v>2056</v>
      </c>
      <c r="E74" s="112" t="s">
        <v>2057</v>
      </c>
      <c r="F74" s="111" t="s">
        <v>1552</v>
      </c>
      <c r="G74" s="112" t="s">
        <v>2056</v>
      </c>
      <c r="H74" s="112" t="s">
        <v>1688</v>
      </c>
      <c r="I74" s="101" t="s">
        <v>254</v>
      </c>
    </row>
    <row r="75" spans="1:9" ht="15" customHeight="1">
      <c r="A75" s="142" t="s">
        <v>1879</v>
      </c>
      <c r="B75" s="143" t="s">
        <v>229</v>
      </c>
      <c r="C75" s="111" t="s">
        <v>1521</v>
      </c>
      <c r="D75" s="112" t="s">
        <v>1951</v>
      </c>
      <c r="E75" s="112" t="s">
        <v>1952</v>
      </c>
      <c r="F75" s="111" t="s">
        <v>1523</v>
      </c>
      <c r="G75" s="112" t="s">
        <v>1708</v>
      </c>
      <c r="H75" s="112" t="s">
        <v>1953</v>
      </c>
      <c r="I75" s="101" t="s">
        <v>256</v>
      </c>
    </row>
    <row r="76" spans="1:9" ht="15" customHeight="1">
      <c r="A76" s="142" t="s">
        <v>1884</v>
      </c>
      <c r="B76" s="143" t="s">
        <v>231</v>
      </c>
      <c r="C76" s="111" t="s">
        <v>1520</v>
      </c>
      <c r="D76" s="112" t="s">
        <v>2031</v>
      </c>
      <c r="E76" s="112" t="s">
        <v>2032</v>
      </c>
      <c r="F76" s="111" t="s">
        <v>1530</v>
      </c>
      <c r="G76" s="112" t="s">
        <v>2032</v>
      </c>
      <c r="H76" s="112" t="s">
        <v>2033</v>
      </c>
      <c r="I76" s="101" t="s">
        <v>258</v>
      </c>
    </row>
    <row r="77" spans="1:9" ht="15" customHeight="1">
      <c r="A77" s="142" t="s">
        <v>1888</v>
      </c>
      <c r="B77" s="143" t="s">
        <v>233</v>
      </c>
      <c r="C77" s="111" t="s">
        <v>1520</v>
      </c>
      <c r="D77" s="112" t="s">
        <v>2036</v>
      </c>
      <c r="E77" s="112" t="s">
        <v>2037</v>
      </c>
      <c r="F77" s="111" t="s">
        <v>1523</v>
      </c>
      <c r="G77" s="112" t="s">
        <v>1708</v>
      </c>
      <c r="H77" s="112" t="s">
        <v>2038</v>
      </c>
      <c r="I77" s="101" t="s">
        <v>260</v>
      </c>
    </row>
    <row r="78" spans="1:9" ht="15" customHeight="1">
      <c r="A78" s="142" t="s">
        <v>1892</v>
      </c>
      <c r="B78" s="143" t="s">
        <v>237</v>
      </c>
      <c r="C78" s="111" t="s">
        <v>1520</v>
      </c>
      <c r="D78" s="112" t="s">
        <v>2041</v>
      </c>
      <c r="E78" s="112" t="s">
        <v>2042</v>
      </c>
      <c r="F78" s="111" t="s">
        <v>1523</v>
      </c>
      <c r="G78" s="112" t="s">
        <v>1630</v>
      </c>
      <c r="H78" s="112" t="s">
        <v>2043</v>
      </c>
      <c r="I78" s="101" t="s">
        <v>262</v>
      </c>
    </row>
    <row r="79" spans="1:9" ht="15" customHeight="1">
      <c r="A79" s="142" t="s">
        <v>1897</v>
      </c>
      <c r="B79" s="143" t="s">
        <v>239</v>
      </c>
      <c r="C79" s="111" t="s">
        <v>1519</v>
      </c>
      <c r="D79" s="112" t="s">
        <v>1978</v>
      </c>
      <c r="E79" s="112" t="s">
        <v>1979</v>
      </c>
      <c r="F79" s="111" t="s">
        <v>1530</v>
      </c>
      <c r="G79" s="112" t="s">
        <v>1980</v>
      </c>
      <c r="H79" s="112" t="s">
        <v>1688</v>
      </c>
      <c r="I79" s="101" t="s">
        <v>264</v>
      </c>
    </row>
    <row r="80" spans="1:9" ht="15" customHeight="1">
      <c r="A80" s="142" t="s">
        <v>1902</v>
      </c>
      <c r="B80" s="143" t="s">
        <v>243</v>
      </c>
      <c r="C80" s="111" t="s">
        <v>1520</v>
      </c>
      <c r="D80" s="112" t="s">
        <v>2046</v>
      </c>
      <c r="E80" s="112" t="s">
        <v>2047</v>
      </c>
      <c r="F80" s="111" t="s">
        <v>1523</v>
      </c>
      <c r="G80" s="112" t="s">
        <v>1687</v>
      </c>
      <c r="H80" s="112" t="s">
        <v>2048</v>
      </c>
      <c r="I80" s="101" t="s">
        <v>266</v>
      </c>
    </row>
    <row r="81" spans="1:9" ht="15" customHeight="1">
      <c r="A81" s="142" t="s">
        <v>1906</v>
      </c>
      <c r="B81" s="143" t="s">
        <v>247</v>
      </c>
      <c r="C81" s="111" t="s">
        <v>1538</v>
      </c>
      <c r="D81" s="112" t="s">
        <v>1920</v>
      </c>
      <c r="E81" s="112" t="s">
        <v>1921</v>
      </c>
      <c r="F81" s="111" t="s">
        <v>1530</v>
      </c>
      <c r="G81" s="112" t="s">
        <v>1922</v>
      </c>
      <c r="H81" s="112" t="s">
        <v>1923</v>
      </c>
      <c r="I81" s="101" t="s">
        <v>268</v>
      </c>
    </row>
    <row r="82" spans="1:9" ht="15" customHeight="1">
      <c r="A82" s="142" t="s">
        <v>1910</v>
      </c>
      <c r="B82" s="143" t="s">
        <v>249</v>
      </c>
      <c r="C82" s="111" t="s">
        <v>1519</v>
      </c>
      <c r="D82" s="112" t="s">
        <v>1974</v>
      </c>
      <c r="E82" s="112" t="s">
        <v>1975</v>
      </c>
      <c r="F82" s="111" t="s">
        <v>1523</v>
      </c>
      <c r="G82" s="112" t="s">
        <v>1630</v>
      </c>
      <c r="H82" s="112" t="s">
        <v>1688</v>
      </c>
      <c r="I82" s="101" t="s">
        <v>270</v>
      </c>
    </row>
    <row r="83" spans="1:9" ht="15" customHeight="1">
      <c r="A83" s="142" t="s">
        <v>1915</v>
      </c>
      <c r="B83" s="143" t="s">
        <v>253</v>
      </c>
      <c r="C83" s="111" t="s">
        <v>1519</v>
      </c>
      <c r="D83" s="112" t="s">
        <v>1893</v>
      </c>
      <c r="E83" s="112" t="s">
        <v>1894</v>
      </c>
      <c r="F83" s="111" t="s">
        <v>1523</v>
      </c>
      <c r="G83" s="112" t="s">
        <v>1606</v>
      </c>
      <c r="H83" s="112" t="s">
        <v>1818</v>
      </c>
      <c r="I83" s="101" t="s">
        <v>272</v>
      </c>
    </row>
    <row r="84" spans="1:9" ht="15" customHeight="1">
      <c r="A84" s="142" t="s">
        <v>1919</v>
      </c>
      <c r="B84" s="143" t="s">
        <v>255</v>
      </c>
      <c r="C84" s="111" t="s">
        <v>1536</v>
      </c>
      <c r="D84" s="112" t="s">
        <v>1911</v>
      </c>
      <c r="E84" s="112" t="s">
        <v>1912</v>
      </c>
      <c r="F84" s="111" t="s">
        <v>1913</v>
      </c>
      <c r="G84" s="112" t="s">
        <v>1573</v>
      </c>
      <c r="H84" s="112" t="s">
        <v>1688</v>
      </c>
      <c r="I84" s="101" t="s">
        <v>274</v>
      </c>
    </row>
    <row r="85" spans="1:9" ht="15" customHeight="1">
      <c r="A85" s="142" t="s">
        <v>1925</v>
      </c>
      <c r="B85" s="143" t="s">
        <v>382</v>
      </c>
      <c r="C85" s="111" t="s">
        <v>1519</v>
      </c>
      <c r="D85" s="112" t="s">
        <v>1889</v>
      </c>
      <c r="E85" s="112" t="s">
        <v>1890</v>
      </c>
      <c r="F85" s="111" t="s">
        <v>1523</v>
      </c>
      <c r="G85" s="112" t="s">
        <v>1585</v>
      </c>
      <c r="H85" s="112" t="s">
        <v>1688</v>
      </c>
      <c r="I85" s="101" t="s">
        <v>276</v>
      </c>
    </row>
    <row r="86" spans="1:9" ht="15" customHeight="1">
      <c r="A86" s="142" t="s">
        <v>1930</v>
      </c>
      <c r="B86" s="143" t="s">
        <v>368</v>
      </c>
      <c r="C86" s="111" t="s">
        <v>1519</v>
      </c>
      <c r="D86" s="112" t="s">
        <v>1969</v>
      </c>
      <c r="E86" s="112" t="s">
        <v>1970</v>
      </c>
      <c r="F86" s="111" t="s">
        <v>1523</v>
      </c>
      <c r="G86" s="112" t="s">
        <v>1630</v>
      </c>
      <c r="H86" s="112" t="s">
        <v>1971</v>
      </c>
      <c r="I86" s="101" t="s">
        <v>278</v>
      </c>
    </row>
    <row r="87" spans="1:9" ht="15" customHeight="1">
      <c r="A87" s="142" t="s">
        <v>1936</v>
      </c>
      <c r="B87" s="143" t="s">
        <v>366</v>
      </c>
      <c r="C87" s="111" t="s">
        <v>1519</v>
      </c>
      <c r="D87" s="112" t="s">
        <v>1907</v>
      </c>
      <c r="E87" s="112" t="s">
        <v>1908</v>
      </c>
      <c r="F87" s="111" t="s">
        <v>1523</v>
      </c>
      <c r="G87" s="112" t="s">
        <v>1687</v>
      </c>
      <c r="H87" s="112" t="s">
        <v>1688</v>
      </c>
      <c r="I87" s="101" t="s">
        <v>280</v>
      </c>
    </row>
    <row r="88" spans="1:9" ht="15" customHeight="1">
      <c r="A88" s="142" t="s">
        <v>1941</v>
      </c>
      <c r="B88" s="143" t="s">
        <v>259</v>
      </c>
      <c r="C88" s="111" t="s">
        <v>1521</v>
      </c>
      <c r="D88" s="112" t="s">
        <v>1926</v>
      </c>
      <c r="E88" s="112" t="s">
        <v>1927</v>
      </c>
      <c r="F88" s="111" t="s">
        <v>1523</v>
      </c>
      <c r="G88" s="112" t="s">
        <v>1708</v>
      </c>
      <c r="H88" s="112" t="s">
        <v>1928</v>
      </c>
      <c r="I88" s="101" t="s">
        <v>282</v>
      </c>
    </row>
    <row r="89" spans="1:9" ht="15" customHeight="1">
      <c r="A89" s="142" t="s">
        <v>1946</v>
      </c>
      <c r="B89" s="143" t="s">
        <v>261</v>
      </c>
      <c r="C89" s="111" t="s">
        <v>1536</v>
      </c>
      <c r="D89" s="112" t="s">
        <v>1838</v>
      </c>
      <c r="E89" s="112" t="s">
        <v>1839</v>
      </c>
      <c r="F89" s="111" t="s">
        <v>1840</v>
      </c>
      <c r="G89" s="112" t="s">
        <v>1841</v>
      </c>
      <c r="H89" s="112" t="s">
        <v>1688</v>
      </c>
      <c r="I89" s="101" t="s">
        <v>284</v>
      </c>
    </row>
    <row r="90" spans="1:9" ht="15" customHeight="1">
      <c r="A90" s="142" t="s">
        <v>1950</v>
      </c>
      <c r="B90" s="143" t="s">
        <v>263</v>
      </c>
      <c r="C90" s="111" t="s">
        <v>1519</v>
      </c>
      <c r="D90" s="112" t="s">
        <v>1916</v>
      </c>
      <c r="E90" s="112" t="s">
        <v>1917</v>
      </c>
      <c r="F90" s="111" t="s">
        <v>1530</v>
      </c>
      <c r="G90" s="112" t="s">
        <v>1916</v>
      </c>
      <c r="H90" s="112" t="s">
        <v>1688</v>
      </c>
      <c r="I90" s="101" t="s">
        <v>286</v>
      </c>
    </row>
    <row r="91" spans="1:9" ht="15" customHeight="1">
      <c r="A91" s="142" t="s">
        <v>1955</v>
      </c>
      <c r="B91" s="143" t="s">
        <v>265</v>
      </c>
      <c r="C91" s="111" t="s">
        <v>1521</v>
      </c>
      <c r="D91" s="112" t="s">
        <v>2076</v>
      </c>
      <c r="E91" s="112" t="s">
        <v>2077</v>
      </c>
      <c r="F91" s="111" t="s">
        <v>1551</v>
      </c>
      <c r="G91" s="112" t="s">
        <v>2078</v>
      </c>
      <c r="H91" s="112" t="s">
        <v>2079</v>
      </c>
      <c r="I91" s="101" t="s">
        <v>288</v>
      </c>
    </row>
    <row r="92" spans="1:9" ht="15" customHeight="1">
      <c r="A92" s="142" t="s">
        <v>1959</v>
      </c>
      <c r="B92" s="143" t="s">
        <v>267</v>
      </c>
      <c r="C92" s="111" t="s">
        <v>1519</v>
      </c>
      <c r="D92" s="112" t="s">
        <v>1992</v>
      </c>
      <c r="E92" s="112" t="s">
        <v>1993</v>
      </c>
      <c r="F92" s="111" t="s">
        <v>1530</v>
      </c>
      <c r="G92" s="112" t="s">
        <v>1992</v>
      </c>
      <c r="H92" s="112" t="s">
        <v>1688</v>
      </c>
      <c r="I92" s="101" t="s">
        <v>290</v>
      </c>
    </row>
    <row r="93" spans="1:9" ht="15" customHeight="1">
      <c r="A93" s="142" t="s">
        <v>1964</v>
      </c>
      <c r="B93" s="143" t="s">
        <v>269</v>
      </c>
      <c r="C93" s="111" t="s">
        <v>1519</v>
      </c>
      <c r="D93" s="112" t="s">
        <v>1903</v>
      </c>
      <c r="E93" s="112" t="s">
        <v>1904</v>
      </c>
      <c r="F93" s="111" t="s">
        <v>1523</v>
      </c>
      <c r="G93" s="112" t="s">
        <v>1656</v>
      </c>
      <c r="H93" s="112" t="s">
        <v>1688</v>
      </c>
      <c r="I93" s="101" t="s">
        <v>292</v>
      </c>
    </row>
    <row r="94" spans="1:9" ht="15" customHeight="1">
      <c r="A94" s="142" t="s">
        <v>1968</v>
      </c>
      <c r="B94" s="143" t="s">
        <v>271</v>
      </c>
      <c r="C94" s="111" t="s">
        <v>1538</v>
      </c>
      <c r="D94" s="112" t="s">
        <v>2154</v>
      </c>
      <c r="E94" s="112" t="s">
        <v>2155</v>
      </c>
      <c r="F94" s="111" t="s">
        <v>1523</v>
      </c>
      <c r="G94" s="112" t="s">
        <v>2092</v>
      </c>
      <c r="H94" s="112" t="s">
        <v>2156</v>
      </c>
      <c r="I94" s="101" t="s">
        <v>294</v>
      </c>
    </row>
    <row r="95" spans="1:9" ht="15" customHeight="1">
      <c r="A95" s="142" t="s">
        <v>1973</v>
      </c>
      <c r="B95" s="143" t="s">
        <v>273</v>
      </c>
      <c r="C95" s="111" t="s">
        <v>1538</v>
      </c>
      <c r="D95" s="112" t="s">
        <v>1947</v>
      </c>
      <c r="E95" s="112" t="s">
        <v>1948</v>
      </c>
      <c r="F95" s="111" t="s">
        <v>1523</v>
      </c>
      <c r="G95" s="112" t="s">
        <v>1722</v>
      </c>
      <c r="H95" s="112" t="s">
        <v>1717</v>
      </c>
      <c r="I95" s="101" t="s">
        <v>296</v>
      </c>
    </row>
    <row r="96" spans="1:9" ht="15" customHeight="1">
      <c r="A96" s="142" t="s">
        <v>1977</v>
      </c>
      <c r="B96" s="143" t="s">
        <v>275</v>
      </c>
      <c r="C96" s="111" t="s">
        <v>1538</v>
      </c>
      <c r="D96" s="112" t="s">
        <v>1942</v>
      </c>
      <c r="E96" s="112" t="s">
        <v>1943</v>
      </c>
      <c r="F96" s="111" t="s">
        <v>1523</v>
      </c>
      <c r="G96" s="112" t="s">
        <v>1944</v>
      </c>
      <c r="H96" s="112" t="s">
        <v>1717</v>
      </c>
      <c r="I96" s="101" t="s">
        <v>298</v>
      </c>
    </row>
    <row r="97" spans="1:9" ht="15" customHeight="1">
      <c r="A97" s="142" t="s">
        <v>1982</v>
      </c>
      <c r="B97" s="143" t="s">
        <v>277</v>
      </c>
      <c r="C97" s="111" t="s">
        <v>1520</v>
      </c>
      <c r="D97" s="112" t="s">
        <v>2090</v>
      </c>
      <c r="E97" s="112" t="s">
        <v>2091</v>
      </c>
      <c r="F97" s="111" t="s">
        <v>1523</v>
      </c>
      <c r="G97" s="112" t="s">
        <v>2092</v>
      </c>
      <c r="H97" s="112" t="s">
        <v>2093</v>
      </c>
      <c r="I97" s="101" t="s">
        <v>300</v>
      </c>
    </row>
    <row r="98" spans="1:9" ht="15" customHeight="1">
      <c r="A98" s="142" t="s">
        <v>1988</v>
      </c>
      <c r="B98" s="143" t="s">
        <v>281</v>
      </c>
      <c r="C98" s="111" t="s">
        <v>1538</v>
      </c>
      <c r="D98" s="112" t="s">
        <v>2051</v>
      </c>
      <c r="E98" s="112" t="s">
        <v>2052</v>
      </c>
      <c r="F98" s="111" t="s">
        <v>1530</v>
      </c>
      <c r="G98" s="112" t="s">
        <v>2051</v>
      </c>
      <c r="H98" s="112" t="s">
        <v>2053</v>
      </c>
      <c r="I98" s="101" t="s">
        <v>302</v>
      </c>
    </row>
    <row r="99" spans="1:9" ht="15" customHeight="1">
      <c r="A99" s="142" t="s">
        <v>1991</v>
      </c>
      <c r="B99" s="143" t="s">
        <v>283</v>
      </c>
      <c r="C99" s="111" t="s">
        <v>1520</v>
      </c>
      <c r="D99" s="112" t="s">
        <v>2086</v>
      </c>
      <c r="E99" s="112" t="s">
        <v>2087</v>
      </c>
      <c r="F99" s="111" t="s">
        <v>1530</v>
      </c>
      <c r="G99" s="112" t="s">
        <v>2086</v>
      </c>
      <c r="H99" s="112" t="s">
        <v>1737</v>
      </c>
      <c r="I99" s="101" t="s">
        <v>304</v>
      </c>
    </row>
    <row r="100" spans="1:9" ht="15" customHeight="1">
      <c r="A100" s="142" t="s">
        <v>1995</v>
      </c>
      <c r="B100" s="143" t="s">
        <v>285</v>
      </c>
      <c r="C100" s="111" t="s">
        <v>1520</v>
      </c>
      <c r="D100" s="112" t="s">
        <v>2096</v>
      </c>
      <c r="E100" s="112" t="s">
        <v>2097</v>
      </c>
      <c r="F100" s="111" t="s">
        <v>1523</v>
      </c>
      <c r="G100" s="112" t="s">
        <v>1708</v>
      </c>
      <c r="H100" s="112" t="s">
        <v>2043</v>
      </c>
      <c r="I100" s="101" t="s">
        <v>306</v>
      </c>
    </row>
    <row r="101" spans="1:9" ht="15" customHeight="1">
      <c r="A101" s="142" t="s">
        <v>2000</v>
      </c>
      <c r="B101" s="143" t="s">
        <v>287</v>
      </c>
      <c r="C101" s="111" t="s">
        <v>1519</v>
      </c>
      <c r="D101" s="112" t="s">
        <v>2011</v>
      </c>
      <c r="E101" s="112" t="s">
        <v>2012</v>
      </c>
      <c r="F101" s="111" t="s">
        <v>1551</v>
      </c>
      <c r="G101" s="112" t="s">
        <v>2013</v>
      </c>
      <c r="H101" s="112" t="s">
        <v>1809</v>
      </c>
      <c r="I101" s="101" t="s">
        <v>308</v>
      </c>
    </row>
    <row r="102" spans="1:9" ht="15" customHeight="1">
      <c r="A102" s="142" t="s">
        <v>2004</v>
      </c>
      <c r="B102" s="143" t="s">
        <v>291</v>
      </c>
      <c r="C102" s="111" t="s">
        <v>1521</v>
      </c>
      <c r="D102" s="112" t="s">
        <v>2060</v>
      </c>
      <c r="E102" s="112" t="s">
        <v>2061</v>
      </c>
      <c r="F102" s="111" t="s">
        <v>1523</v>
      </c>
      <c r="G102" s="112" t="s">
        <v>2062</v>
      </c>
      <c r="H102" s="112" t="s">
        <v>2063</v>
      </c>
      <c r="I102" s="101" t="s">
        <v>310</v>
      </c>
    </row>
    <row r="103" spans="1:9" ht="15" customHeight="1">
      <c r="A103" s="142" t="s">
        <v>2010</v>
      </c>
      <c r="B103" s="143" t="s">
        <v>295</v>
      </c>
      <c r="C103" s="111" t="s">
        <v>1519</v>
      </c>
      <c r="D103" s="112" t="s">
        <v>1816</v>
      </c>
      <c r="E103" s="112" t="s">
        <v>1817</v>
      </c>
      <c r="F103" s="111" t="s">
        <v>1552</v>
      </c>
      <c r="G103" s="112" t="s">
        <v>1817</v>
      </c>
      <c r="H103" s="112" t="s">
        <v>1818</v>
      </c>
      <c r="I103" s="101" t="s">
        <v>312</v>
      </c>
    </row>
    <row r="104" spans="1:9" ht="15" customHeight="1">
      <c r="A104" s="142" t="s">
        <v>2015</v>
      </c>
      <c r="B104" s="143" t="s">
        <v>297</v>
      </c>
      <c r="C104" s="111" t="s">
        <v>1521</v>
      </c>
      <c r="D104" s="112" t="s">
        <v>2134</v>
      </c>
      <c r="E104" s="112" t="s">
        <v>2135</v>
      </c>
      <c r="F104" s="111" t="s">
        <v>1552</v>
      </c>
      <c r="G104" s="112" t="s">
        <v>2136</v>
      </c>
      <c r="H104" s="112" t="s">
        <v>2063</v>
      </c>
      <c r="I104" s="101" t="s">
        <v>314</v>
      </c>
    </row>
    <row r="105" spans="1:9" ht="15" customHeight="1">
      <c r="A105" s="142" t="s">
        <v>2020</v>
      </c>
      <c r="B105" s="143" t="s">
        <v>299</v>
      </c>
      <c r="C105" s="111" t="s">
        <v>1536</v>
      </c>
      <c r="D105" s="112" t="s">
        <v>2001</v>
      </c>
      <c r="E105" s="112" t="s">
        <v>2002</v>
      </c>
      <c r="F105" s="111" t="s">
        <v>1551</v>
      </c>
      <c r="G105" s="112" t="s">
        <v>1786</v>
      </c>
      <c r="H105" s="112" t="s">
        <v>1809</v>
      </c>
      <c r="I105" s="101" t="s">
        <v>316</v>
      </c>
    </row>
    <row r="106" spans="1:9" ht="15" customHeight="1">
      <c r="A106" s="142" t="s">
        <v>2026</v>
      </c>
      <c r="B106" s="143" t="s">
        <v>301</v>
      </c>
      <c r="C106" s="111" t="s">
        <v>1521</v>
      </c>
      <c r="D106" s="112" t="s">
        <v>2159</v>
      </c>
      <c r="E106" s="112" t="s">
        <v>2160</v>
      </c>
      <c r="F106" s="111" t="s">
        <v>1523</v>
      </c>
      <c r="G106" s="112" t="s">
        <v>1708</v>
      </c>
      <c r="H106" s="112" t="s">
        <v>1928</v>
      </c>
      <c r="I106" s="101" t="s">
        <v>318</v>
      </c>
    </row>
    <row r="107" spans="1:9" ht="15" customHeight="1">
      <c r="A107" s="142" t="s">
        <v>2030</v>
      </c>
      <c r="B107" s="143" t="s">
        <v>303</v>
      </c>
      <c r="C107" s="111" t="s">
        <v>1521</v>
      </c>
      <c r="D107" s="112" t="s">
        <v>2121</v>
      </c>
      <c r="E107" s="112" t="s">
        <v>2122</v>
      </c>
      <c r="F107" s="111" t="s">
        <v>1523</v>
      </c>
      <c r="G107" s="112" t="s">
        <v>1895</v>
      </c>
      <c r="H107" s="112" t="s">
        <v>2068</v>
      </c>
      <c r="I107" s="101" t="s">
        <v>320</v>
      </c>
    </row>
    <row r="108" spans="1:9" ht="15" customHeight="1">
      <c r="A108" s="142" t="s">
        <v>2035</v>
      </c>
      <c r="B108" s="143" t="s">
        <v>305</v>
      </c>
      <c r="C108" s="111" t="s">
        <v>1521</v>
      </c>
      <c r="D108" s="112" t="s">
        <v>1937</v>
      </c>
      <c r="E108" s="112" t="s">
        <v>1938</v>
      </c>
      <c r="F108" s="111" t="s">
        <v>1551</v>
      </c>
      <c r="G108" s="112" t="s">
        <v>1939</v>
      </c>
      <c r="H108" s="112" t="s">
        <v>1688</v>
      </c>
      <c r="I108" s="101" t="s">
        <v>322</v>
      </c>
    </row>
    <row r="109" spans="1:9" ht="15" customHeight="1">
      <c r="A109" s="142" t="s">
        <v>2040</v>
      </c>
      <c r="B109" s="143" t="s">
        <v>307</v>
      </c>
      <c r="C109" s="111" t="s">
        <v>1520</v>
      </c>
      <c r="D109" s="112" t="s">
        <v>2186</v>
      </c>
      <c r="E109" s="112" t="s">
        <v>2187</v>
      </c>
      <c r="F109" s="111" t="s">
        <v>1552</v>
      </c>
      <c r="G109" s="112" t="s">
        <v>2187</v>
      </c>
      <c r="H109" s="112" t="s">
        <v>2188</v>
      </c>
      <c r="I109" s="101" t="s">
        <v>324</v>
      </c>
    </row>
    <row r="110" spans="1:9" ht="15" customHeight="1">
      <c r="A110" s="142" t="s">
        <v>2045</v>
      </c>
      <c r="B110" s="143" t="s">
        <v>309</v>
      </c>
      <c r="C110" s="111" t="s">
        <v>1521</v>
      </c>
      <c r="D110" s="112" t="s">
        <v>2117</v>
      </c>
      <c r="E110" s="112" t="s">
        <v>2118</v>
      </c>
      <c r="F110" s="111" t="s">
        <v>1523</v>
      </c>
      <c r="G110" s="112" t="s">
        <v>1708</v>
      </c>
      <c r="H110" s="112" t="s">
        <v>1737</v>
      </c>
      <c r="I110" s="101" t="s">
        <v>326</v>
      </c>
    </row>
    <row r="111" spans="1:9" ht="15" customHeight="1">
      <c r="A111" s="142" t="s">
        <v>2050</v>
      </c>
      <c r="B111" s="143" t="s">
        <v>311</v>
      </c>
      <c r="C111" s="111" t="s">
        <v>1520</v>
      </c>
      <c r="D111" s="112" t="s">
        <v>2112</v>
      </c>
      <c r="E111" s="112" t="s">
        <v>2113</v>
      </c>
      <c r="F111" s="111" t="s">
        <v>2007</v>
      </c>
      <c r="G111" s="112" t="s">
        <v>2112</v>
      </c>
      <c r="H111" s="112" t="s">
        <v>2114</v>
      </c>
      <c r="I111" s="101" t="s">
        <v>328</v>
      </c>
    </row>
    <row r="112" spans="1:9" ht="15" customHeight="1">
      <c r="A112" s="142" t="s">
        <v>2055</v>
      </c>
      <c r="B112" s="143" t="s">
        <v>313</v>
      </c>
      <c r="C112" s="111" t="s">
        <v>1536</v>
      </c>
      <c r="D112" s="112" t="s">
        <v>1989</v>
      </c>
      <c r="E112" s="112" t="s">
        <v>2250</v>
      </c>
      <c r="F112" s="111" t="s">
        <v>1913</v>
      </c>
      <c r="G112" s="112" t="s">
        <v>1989</v>
      </c>
      <c r="H112" s="112" t="s">
        <v>1688</v>
      </c>
      <c r="I112" s="101" t="s">
        <v>330</v>
      </c>
    </row>
    <row r="113" spans="1:9" ht="15" customHeight="1">
      <c r="A113" s="142" t="s">
        <v>2059</v>
      </c>
      <c r="B113" s="143" t="s">
        <v>315</v>
      </c>
      <c r="C113" s="111" t="s">
        <v>1521</v>
      </c>
      <c r="D113" s="112" t="s">
        <v>2179</v>
      </c>
      <c r="E113" s="112" t="s">
        <v>2180</v>
      </c>
      <c r="F113" s="111" t="s">
        <v>1523</v>
      </c>
      <c r="G113" s="112" t="s">
        <v>1708</v>
      </c>
      <c r="H113" s="112" t="s">
        <v>2068</v>
      </c>
      <c r="I113" s="101" t="s">
        <v>332</v>
      </c>
    </row>
    <row r="114" spans="1:9" ht="15" customHeight="1">
      <c r="A114" s="142" t="s">
        <v>2065</v>
      </c>
      <c r="B114" s="143" t="s">
        <v>386</v>
      </c>
      <c r="C114" s="111" t="s">
        <v>1520</v>
      </c>
      <c r="D114" s="112" t="s">
        <v>2082</v>
      </c>
      <c r="E114" s="112" t="s">
        <v>2083</v>
      </c>
      <c r="F114" s="111" t="s">
        <v>1523</v>
      </c>
      <c r="G114" s="112" t="s">
        <v>1606</v>
      </c>
      <c r="H114" s="112" t="s">
        <v>2048</v>
      </c>
      <c r="I114" s="101" t="s">
        <v>334</v>
      </c>
    </row>
    <row r="115" spans="1:9" ht="15" customHeight="1">
      <c r="A115" s="142" t="s">
        <v>2070</v>
      </c>
      <c r="B115" s="143" t="s">
        <v>319</v>
      </c>
      <c r="C115" s="111" t="s">
        <v>1520</v>
      </c>
      <c r="D115" s="112" t="s">
        <v>2163</v>
      </c>
      <c r="E115" s="112" t="s">
        <v>2164</v>
      </c>
      <c r="F115" s="111" t="s">
        <v>1523</v>
      </c>
      <c r="G115" s="112" t="s">
        <v>1687</v>
      </c>
      <c r="H115" s="112" t="s">
        <v>2068</v>
      </c>
      <c r="I115" s="101" t="s">
        <v>336</v>
      </c>
    </row>
    <row r="116" spans="1:9" ht="15" customHeight="1">
      <c r="A116" s="142" t="s">
        <v>2075</v>
      </c>
      <c r="B116" s="143" t="s">
        <v>321</v>
      </c>
      <c r="C116" s="111" t="s">
        <v>1521</v>
      </c>
      <c r="D116" s="112" t="s">
        <v>2183</v>
      </c>
      <c r="E116" s="112" t="s">
        <v>2252</v>
      </c>
      <c r="F116" s="111" t="s">
        <v>1523</v>
      </c>
      <c r="G116" s="112" t="s">
        <v>1722</v>
      </c>
      <c r="H116" s="112" t="s">
        <v>2151</v>
      </c>
      <c r="I116" s="101" t="s">
        <v>338</v>
      </c>
    </row>
    <row r="117" spans="1:9" ht="15" customHeight="1">
      <c r="A117" s="142" t="s">
        <v>2081</v>
      </c>
      <c r="B117" s="143" t="s">
        <v>323</v>
      </c>
      <c r="C117" s="111" t="s">
        <v>1521</v>
      </c>
      <c r="D117" s="112" t="s">
        <v>2125</v>
      </c>
      <c r="E117" s="112" t="s">
        <v>2126</v>
      </c>
      <c r="F117" s="111" t="s">
        <v>1523</v>
      </c>
      <c r="G117" s="112" t="s">
        <v>2072</v>
      </c>
      <c r="H117" s="112" t="s">
        <v>2024</v>
      </c>
      <c r="I117" s="101" t="s">
        <v>340</v>
      </c>
    </row>
    <row r="118" spans="1:9" ht="15" customHeight="1">
      <c r="A118" s="142" t="s">
        <v>2085</v>
      </c>
      <c r="B118" s="143" t="s">
        <v>325</v>
      </c>
      <c r="C118" s="111" t="s">
        <v>1521</v>
      </c>
      <c r="D118" s="112" t="s">
        <v>2144</v>
      </c>
      <c r="E118" s="112" t="s">
        <v>2145</v>
      </c>
      <c r="F118" s="111" t="s">
        <v>1523</v>
      </c>
      <c r="G118" s="112" t="s">
        <v>2072</v>
      </c>
      <c r="H118" s="112" t="s">
        <v>2073</v>
      </c>
      <c r="I118" s="101" t="s">
        <v>342</v>
      </c>
    </row>
    <row r="119" spans="1:9" ht="15" customHeight="1">
      <c r="A119" s="142" t="s">
        <v>2089</v>
      </c>
      <c r="B119" s="143" t="s">
        <v>327</v>
      </c>
      <c r="C119" s="111" t="s">
        <v>1521</v>
      </c>
      <c r="D119" s="112" t="s">
        <v>1898</v>
      </c>
      <c r="E119" s="112" t="s">
        <v>1899</v>
      </c>
      <c r="F119" s="111" t="s">
        <v>1529</v>
      </c>
      <c r="G119" s="112" t="s">
        <v>1900</v>
      </c>
      <c r="H119" s="112" t="s">
        <v>1809</v>
      </c>
      <c r="I119" s="101" t="s">
        <v>344</v>
      </c>
    </row>
    <row r="120" spans="1:9" ht="15" customHeight="1">
      <c r="A120" s="142" t="s">
        <v>2095</v>
      </c>
      <c r="B120" s="143" t="s">
        <v>329</v>
      </c>
      <c r="C120" s="111" t="s">
        <v>1521</v>
      </c>
      <c r="D120" s="112" t="s">
        <v>2174</v>
      </c>
      <c r="E120" s="112" t="s">
        <v>2175</v>
      </c>
      <c r="F120" s="111" t="s">
        <v>1552</v>
      </c>
      <c r="G120" s="112" t="s">
        <v>2176</v>
      </c>
      <c r="H120" s="112" t="s">
        <v>2068</v>
      </c>
      <c r="I120" s="101" t="s">
        <v>346</v>
      </c>
    </row>
    <row r="121" spans="1:9" ht="15" customHeight="1">
      <c r="A121" s="142" t="s">
        <v>2099</v>
      </c>
      <c r="B121" s="143" t="s">
        <v>331</v>
      </c>
      <c r="C121" s="111" t="s">
        <v>1519</v>
      </c>
      <c r="D121" s="112" t="s">
        <v>2005</v>
      </c>
      <c r="E121" s="112" t="s">
        <v>2006</v>
      </c>
      <c r="F121" s="111" t="s">
        <v>2007</v>
      </c>
      <c r="G121" s="112" t="s">
        <v>2008</v>
      </c>
      <c r="H121" s="112" t="s">
        <v>1688</v>
      </c>
      <c r="I121" s="101" t="s">
        <v>348</v>
      </c>
    </row>
    <row r="122" spans="1:9" ht="15" customHeight="1">
      <c r="A122" s="142" t="s">
        <v>2103</v>
      </c>
      <c r="B122" s="143" t="s">
        <v>333</v>
      </c>
      <c r="C122" s="111" t="s">
        <v>1536</v>
      </c>
      <c r="D122" s="112" t="s">
        <v>1996</v>
      </c>
      <c r="E122" s="112" t="s">
        <v>1997</v>
      </c>
      <c r="F122" s="111" t="s">
        <v>1551</v>
      </c>
      <c r="G122" s="112" t="s">
        <v>1998</v>
      </c>
      <c r="H122" s="112" t="s">
        <v>1818</v>
      </c>
      <c r="I122" s="101" t="s">
        <v>350</v>
      </c>
    </row>
    <row r="123" spans="1:9" ht="15" customHeight="1">
      <c r="A123" s="142" t="s">
        <v>2107</v>
      </c>
      <c r="B123" s="143" t="s">
        <v>335</v>
      </c>
      <c r="C123" s="111" t="s">
        <v>1521</v>
      </c>
      <c r="D123" s="112" t="s">
        <v>2100</v>
      </c>
      <c r="E123" s="112" t="s">
        <v>2101</v>
      </c>
      <c r="F123" s="111" t="s">
        <v>1523</v>
      </c>
      <c r="G123" s="112" t="s">
        <v>1630</v>
      </c>
      <c r="H123" s="112" t="s">
        <v>1928</v>
      </c>
      <c r="I123" s="101" t="s">
        <v>352</v>
      </c>
    </row>
    <row r="124" spans="1:9" ht="15" customHeight="1">
      <c r="A124" s="142" t="s">
        <v>2111</v>
      </c>
      <c r="B124" s="143" t="s">
        <v>337</v>
      </c>
      <c r="C124" s="111" t="s">
        <v>1520</v>
      </c>
      <c r="D124" s="112" t="s">
        <v>2108</v>
      </c>
      <c r="E124" s="112" t="s">
        <v>2109</v>
      </c>
      <c r="F124" s="111" t="s">
        <v>1530</v>
      </c>
      <c r="G124" s="112" t="s">
        <v>2108</v>
      </c>
      <c r="H124" s="112" t="s">
        <v>1737</v>
      </c>
      <c r="I124" s="101" t="s">
        <v>354</v>
      </c>
    </row>
    <row r="125" spans="1:9" ht="15" customHeight="1">
      <c r="A125" s="142" t="s">
        <v>2116</v>
      </c>
      <c r="B125" s="143" t="s">
        <v>339</v>
      </c>
      <c r="C125" s="111" t="s">
        <v>1519</v>
      </c>
      <c r="D125" s="112" t="s">
        <v>2021</v>
      </c>
      <c r="E125" s="112" t="s">
        <v>2022</v>
      </c>
      <c r="F125" s="111" t="s">
        <v>1619</v>
      </c>
      <c r="G125" s="112" t="s">
        <v>2023</v>
      </c>
      <c r="H125" s="112" t="s">
        <v>2024</v>
      </c>
      <c r="I125" s="101" t="s">
        <v>356</v>
      </c>
    </row>
    <row r="126" spans="1:9" ht="15" customHeight="1">
      <c r="A126" s="142" t="s">
        <v>2120</v>
      </c>
      <c r="B126" s="143" t="s">
        <v>341</v>
      </c>
      <c r="C126" s="111" t="s">
        <v>1521</v>
      </c>
      <c r="D126" s="112" t="s">
        <v>2071</v>
      </c>
      <c r="E126" s="112" t="s">
        <v>2251</v>
      </c>
      <c r="F126" s="111" t="s">
        <v>1523</v>
      </c>
      <c r="G126" s="112" t="s">
        <v>2072</v>
      </c>
      <c r="H126" s="112" t="s">
        <v>2073</v>
      </c>
      <c r="I126" s="101" t="s">
        <v>358</v>
      </c>
    </row>
    <row r="127" spans="1:9" ht="15" customHeight="1">
      <c r="A127" s="142" t="s">
        <v>2124</v>
      </c>
      <c r="B127" s="143" t="s">
        <v>345</v>
      </c>
      <c r="C127" s="111" t="s">
        <v>1520</v>
      </c>
      <c r="D127" s="112" t="s">
        <v>2195</v>
      </c>
      <c r="E127" s="112" t="s">
        <v>2196</v>
      </c>
      <c r="F127" s="111" t="s">
        <v>1523</v>
      </c>
      <c r="G127" s="112" t="s">
        <v>1708</v>
      </c>
      <c r="H127" s="112" t="s">
        <v>1953</v>
      </c>
      <c r="I127" s="101" t="s">
        <v>359</v>
      </c>
    </row>
    <row r="128" spans="1:9" ht="15" customHeight="1">
      <c r="A128" s="142" t="s">
        <v>2128</v>
      </c>
      <c r="B128" s="143" t="s">
        <v>347</v>
      </c>
      <c r="C128" s="111" t="s">
        <v>1546</v>
      </c>
      <c r="D128" s="112" t="s">
        <v>2016</v>
      </c>
      <c r="E128" s="112" t="s">
        <v>2017</v>
      </c>
      <c r="F128" s="111" t="s">
        <v>1530</v>
      </c>
      <c r="G128" s="112" t="s">
        <v>2016</v>
      </c>
      <c r="H128" s="112" t="s">
        <v>2018</v>
      </c>
      <c r="I128" s="101" t="s">
        <v>360</v>
      </c>
    </row>
    <row r="129" spans="1:9" ht="15" customHeight="1">
      <c r="A129" s="142" t="s">
        <v>2133</v>
      </c>
      <c r="B129" s="143" t="s">
        <v>351</v>
      </c>
      <c r="C129" s="111" t="s">
        <v>1520</v>
      </c>
      <c r="D129" s="112" t="s">
        <v>2104</v>
      </c>
      <c r="E129" s="112" t="s">
        <v>2105</v>
      </c>
      <c r="F129" s="111" t="s">
        <v>1523</v>
      </c>
      <c r="G129" s="112" t="s">
        <v>1944</v>
      </c>
      <c r="H129" s="112" t="s">
        <v>2038</v>
      </c>
      <c r="I129" s="101" t="s">
        <v>361</v>
      </c>
    </row>
    <row r="130" spans="1:9" ht="15" customHeight="1">
      <c r="A130" s="142" t="s">
        <v>2138</v>
      </c>
      <c r="B130" s="143" t="s">
        <v>353</v>
      </c>
      <c r="C130" s="111" t="s">
        <v>1521</v>
      </c>
      <c r="D130" s="112" t="s">
        <v>2129</v>
      </c>
      <c r="E130" s="112" t="s">
        <v>2130</v>
      </c>
      <c r="F130" s="111" t="s">
        <v>1552</v>
      </c>
      <c r="G130" s="112" t="s">
        <v>2131</v>
      </c>
      <c r="H130" s="112" t="s">
        <v>1842</v>
      </c>
      <c r="I130" s="101" t="s">
        <v>363</v>
      </c>
    </row>
    <row r="131" spans="1:9" ht="15" customHeight="1">
      <c r="A131" s="142" t="s">
        <v>2143</v>
      </c>
      <c r="B131" s="143" t="s">
        <v>357</v>
      </c>
      <c r="C131" s="111" t="s">
        <v>1520</v>
      </c>
      <c r="D131" s="112" t="s">
        <v>2199</v>
      </c>
      <c r="E131" s="112" t="s">
        <v>2253</v>
      </c>
      <c r="F131" s="111" t="s">
        <v>1523</v>
      </c>
      <c r="G131" s="112" t="s">
        <v>1687</v>
      </c>
      <c r="H131" s="112" t="s">
        <v>2200</v>
      </c>
      <c r="I131" s="101" t="s">
        <v>365</v>
      </c>
    </row>
    <row r="132" spans="1:9" ht="15" customHeight="1">
      <c r="A132" s="142" t="s">
        <v>2147</v>
      </c>
      <c r="B132" s="143" t="s">
        <v>926</v>
      </c>
      <c r="C132" s="111" t="s">
        <v>1520</v>
      </c>
      <c r="D132" s="112" t="s">
        <v>2236</v>
      </c>
      <c r="E132" s="112" t="s">
        <v>2237</v>
      </c>
      <c r="F132" s="111" t="s">
        <v>1530</v>
      </c>
      <c r="G132" s="112" t="s">
        <v>2238</v>
      </c>
      <c r="H132" s="112" t="s">
        <v>1953</v>
      </c>
      <c r="I132" s="101" t="s">
        <v>367</v>
      </c>
    </row>
    <row r="133" spans="1:9" ht="15" customHeight="1">
      <c r="A133" s="142" t="s">
        <v>2153</v>
      </c>
      <c r="B133" s="143" t="s">
        <v>370</v>
      </c>
      <c r="C133" s="111" t="s">
        <v>1521</v>
      </c>
      <c r="D133" s="112" t="s">
        <v>1931</v>
      </c>
      <c r="E133" s="112" t="s">
        <v>1932</v>
      </c>
      <c r="F133" s="111" t="s">
        <v>1523</v>
      </c>
      <c r="G133" s="112" t="s">
        <v>1933</v>
      </c>
      <c r="H133" s="112" t="s">
        <v>1934</v>
      </c>
      <c r="I133" s="101" t="s">
        <v>369</v>
      </c>
    </row>
    <row r="134" spans="1:9" ht="15" customHeight="1">
      <c r="A134" s="142" t="s">
        <v>2158</v>
      </c>
      <c r="B134" s="143" t="s">
        <v>374</v>
      </c>
      <c r="C134" s="111" t="s">
        <v>1521</v>
      </c>
      <c r="D134" s="112" t="s">
        <v>2148</v>
      </c>
      <c r="E134" s="112" t="s">
        <v>2149</v>
      </c>
      <c r="F134" s="111" t="s">
        <v>2150</v>
      </c>
      <c r="G134" s="112" t="s">
        <v>1722</v>
      </c>
      <c r="H134" s="112" t="s">
        <v>2151</v>
      </c>
      <c r="I134" s="101" t="s">
        <v>371</v>
      </c>
    </row>
    <row r="135" spans="1:9" ht="15" customHeight="1">
      <c r="A135" s="142" t="s">
        <v>2162</v>
      </c>
      <c r="B135" s="143" t="s">
        <v>377</v>
      </c>
      <c r="C135" s="111" t="s">
        <v>1520</v>
      </c>
      <c r="D135" s="112" t="s">
        <v>2191</v>
      </c>
      <c r="E135" s="112" t="s">
        <v>2192</v>
      </c>
      <c r="F135" s="111" t="s">
        <v>1523</v>
      </c>
      <c r="G135" s="112" t="s">
        <v>1687</v>
      </c>
      <c r="H135" s="112" t="s">
        <v>2043</v>
      </c>
      <c r="I135" s="101" t="s">
        <v>373</v>
      </c>
    </row>
    <row r="136" spans="1:9" ht="15" customHeight="1">
      <c r="A136" s="142" t="s">
        <v>2166</v>
      </c>
      <c r="B136" s="143" t="s">
        <v>378</v>
      </c>
      <c r="C136" s="111" t="s">
        <v>1520</v>
      </c>
      <c r="D136" s="112" t="s">
        <v>2139</v>
      </c>
      <c r="E136" s="112" t="s">
        <v>2140</v>
      </c>
      <c r="F136" s="111" t="s">
        <v>1523</v>
      </c>
      <c r="G136" s="112" t="s">
        <v>1708</v>
      </c>
      <c r="H136" s="112" t="s">
        <v>2141</v>
      </c>
      <c r="I136" s="101" t="s">
        <v>375</v>
      </c>
    </row>
    <row r="137" spans="1:9" ht="15" customHeight="1">
      <c r="A137" s="142" t="s">
        <v>2171</v>
      </c>
      <c r="B137" s="143" t="s">
        <v>384</v>
      </c>
      <c r="C137" s="111" t="s">
        <v>1521</v>
      </c>
      <c r="D137" s="112" t="s">
        <v>2203</v>
      </c>
      <c r="E137" s="112" t="s">
        <v>2204</v>
      </c>
      <c r="F137" s="111" t="s">
        <v>1523</v>
      </c>
      <c r="G137" s="112" t="s">
        <v>1708</v>
      </c>
      <c r="H137" s="112" t="s">
        <v>1753</v>
      </c>
      <c r="I137" s="101" t="s">
        <v>376</v>
      </c>
    </row>
    <row r="138" spans="1:9" ht="15" customHeight="1">
      <c r="A138" s="142" t="s">
        <v>2173</v>
      </c>
      <c r="B138" s="143" t="s">
        <v>343</v>
      </c>
      <c r="C138" s="111" t="s">
        <v>1481</v>
      </c>
      <c r="D138" s="112" t="s">
        <v>2210</v>
      </c>
      <c r="E138" s="112" t="s">
        <v>2211</v>
      </c>
      <c r="F138" s="111" t="s">
        <v>1523</v>
      </c>
      <c r="G138" s="112" t="s">
        <v>2092</v>
      </c>
      <c r="H138" s="112" t="s">
        <v>2212</v>
      </c>
      <c r="I138" s="101" t="s">
        <v>379</v>
      </c>
    </row>
    <row r="139" spans="1:9" ht="15" customHeight="1">
      <c r="A139" s="142" t="s">
        <v>2178</v>
      </c>
      <c r="B139" s="143" t="s">
        <v>349</v>
      </c>
      <c r="C139" s="111" t="s">
        <v>1481</v>
      </c>
      <c r="D139" s="112" t="s">
        <v>2206</v>
      </c>
      <c r="E139" s="112" t="s">
        <v>2207</v>
      </c>
      <c r="F139" s="111" t="s">
        <v>1523</v>
      </c>
      <c r="G139" s="112" t="s">
        <v>1630</v>
      </c>
      <c r="H139" s="112" t="s">
        <v>2208</v>
      </c>
      <c r="I139" s="101" t="s">
        <v>381</v>
      </c>
    </row>
    <row r="140" spans="1:9" ht="15" customHeight="1">
      <c r="A140" s="142" t="s">
        <v>2182</v>
      </c>
      <c r="B140" s="143" t="s">
        <v>355</v>
      </c>
      <c r="C140" s="111" t="s">
        <v>1481</v>
      </c>
      <c r="D140" s="112" t="s">
        <v>2215</v>
      </c>
      <c r="E140" s="112" t="s">
        <v>2216</v>
      </c>
      <c r="F140" s="111" t="s">
        <v>1523</v>
      </c>
      <c r="G140" s="112" t="s">
        <v>2092</v>
      </c>
      <c r="H140" s="112" t="s">
        <v>2217</v>
      </c>
      <c r="I140" s="101" t="s">
        <v>383</v>
      </c>
    </row>
    <row r="141" spans="1:9" ht="15" customHeight="1">
      <c r="A141" s="142" t="s">
        <v>2185</v>
      </c>
      <c r="B141" s="143" t="s">
        <v>2257</v>
      </c>
      <c r="C141" s="111" t="s">
        <v>1481</v>
      </c>
      <c r="D141" s="112" t="s">
        <v>2224</v>
      </c>
      <c r="E141" s="112" t="s">
        <v>2225</v>
      </c>
      <c r="F141" s="111" t="s">
        <v>1523</v>
      </c>
      <c r="G141" s="112" t="s">
        <v>2092</v>
      </c>
      <c r="H141" s="112" t="s">
        <v>2217</v>
      </c>
      <c r="I141" s="101" t="s">
        <v>385</v>
      </c>
    </row>
    <row r="142" spans="1:9" ht="15" customHeight="1">
      <c r="A142" s="142" t="s">
        <v>2190</v>
      </c>
      <c r="B142" s="143" t="s">
        <v>362</v>
      </c>
      <c r="C142" s="111" t="s">
        <v>1481</v>
      </c>
      <c r="D142" s="112" t="s">
        <v>2231</v>
      </c>
      <c r="E142" s="112" t="s">
        <v>2232</v>
      </c>
      <c r="F142" s="111" t="s">
        <v>1523</v>
      </c>
      <c r="G142" s="112" t="s">
        <v>1708</v>
      </c>
      <c r="H142" s="112" t="s">
        <v>2217</v>
      </c>
      <c r="I142" s="101" t="s">
        <v>387</v>
      </c>
    </row>
    <row r="143" spans="1:9" ht="15" customHeight="1">
      <c r="A143" s="142" t="s">
        <v>2194</v>
      </c>
      <c r="B143" s="143" t="s">
        <v>372</v>
      </c>
      <c r="C143" s="111" t="s">
        <v>1481</v>
      </c>
      <c r="D143" s="112" t="s">
        <v>2228</v>
      </c>
      <c r="E143" s="112" t="s">
        <v>2229</v>
      </c>
      <c r="F143" s="111" t="s">
        <v>1523</v>
      </c>
      <c r="G143" s="112" t="s">
        <v>2092</v>
      </c>
      <c r="H143" s="112" t="s">
        <v>2217</v>
      </c>
      <c r="I143" s="101" t="s">
        <v>388</v>
      </c>
    </row>
    <row r="144" spans="1:9" ht="15" customHeight="1">
      <c r="A144" s="142" t="s">
        <v>2198</v>
      </c>
      <c r="B144" s="143" t="s">
        <v>2256</v>
      </c>
      <c r="C144" s="111" t="s">
        <v>1481</v>
      </c>
      <c r="D144" s="112" t="s">
        <v>2220</v>
      </c>
      <c r="E144" s="112" t="s">
        <v>2254</v>
      </c>
      <c r="F144" s="111" t="s">
        <v>1523</v>
      </c>
      <c r="G144" s="112" t="s">
        <v>2092</v>
      </c>
      <c r="H144" s="112" t="s">
        <v>2221</v>
      </c>
      <c r="I144" s="101" t="s">
        <v>389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I295"/>
  <sheetViews>
    <sheetView workbookViewId="0" topLeftCell="A1">
      <selection activeCell="A6" sqref="A6"/>
    </sheetView>
  </sheetViews>
  <sheetFormatPr defaultColWidth="9.140625" defaultRowHeight="12.75"/>
  <cols>
    <col min="1" max="1" width="7.140625" style="114" customWidth="1"/>
    <col min="2" max="2" width="4.28125" style="161" customWidth="1"/>
    <col min="3" max="3" width="23.421875" style="114" customWidth="1"/>
    <col min="4" max="7" width="6.7109375" style="114" customWidth="1"/>
    <col min="8" max="8" width="11.7109375" style="114" customWidth="1"/>
    <col min="9" max="10" width="6.7109375" style="114" customWidth="1"/>
    <col min="11" max="11" width="12.57421875" style="114" bestFit="1" customWidth="1"/>
    <col min="12" max="12" width="8.28125" style="114" customWidth="1"/>
  </cols>
  <sheetData>
    <row r="1" spans="1:9" ht="15.75">
      <c r="A1" s="113"/>
      <c r="B1" s="175"/>
      <c r="C1" s="113"/>
      <c r="D1" s="115" t="str">
        <f>'Start 1. Day'!$F1</f>
        <v> </v>
      </c>
      <c r="E1" s="115"/>
      <c r="F1" s="113"/>
      <c r="G1" s="146"/>
      <c r="H1" s="113"/>
      <c r="I1" s="156"/>
    </row>
    <row r="2" spans="1:9" ht="15.75">
      <c r="A2" s="254" t="str">
        <f>'Start 1. Day'!$F2</f>
        <v>44th Saaremaa Rally 2011</v>
      </c>
      <c r="B2" s="254"/>
      <c r="C2" s="254"/>
      <c r="D2" s="254"/>
      <c r="E2" s="254"/>
      <c r="F2" s="254"/>
      <c r="G2" s="254"/>
      <c r="H2" s="254"/>
      <c r="I2" s="156"/>
    </row>
    <row r="3" spans="1:9" ht="15">
      <c r="A3" s="255" t="str">
        <f>'Start 1. Day'!$F3</f>
        <v>October 7.-8. 2011</v>
      </c>
      <c r="B3" s="255"/>
      <c r="C3" s="255"/>
      <c r="D3" s="255"/>
      <c r="E3" s="255"/>
      <c r="F3" s="255"/>
      <c r="G3" s="255"/>
      <c r="H3" s="255"/>
      <c r="I3" s="156"/>
    </row>
    <row r="4" spans="1:9" ht="15">
      <c r="A4" s="255" t="str">
        <f>'Start 1. Day'!$F4</f>
        <v>Saaremaa</v>
      </c>
      <c r="B4" s="255"/>
      <c r="C4" s="255"/>
      <c r="D4" s="255"/>
      <c r="E4" s="255"/>
      <c r="F4" s="255"/>
      <c r="G4" s="255"/>
      <c r="H4" s="255"/>
      <c r="I4" s="156"/>
    </row>
    <row r="5" spans="1:9" ht="15">
      <c r="A5" s="117" t="s">
        <v>1483</v>
      </c>
      <c r="B5" s="175"/>
      <c r="C5" s="113"/>
      <c r="D5" s="113"/>
      <c r="E5" s="113"/>
      <c r="F5" s="113"/>
      <c r="G5" s="113"/>
      <c r="H5" s="113"/>
      <c r="I5" s="156"/>
    </row>
    <row r="6" spans="1:9" ht="12.75">
      <c r="A6" s="90" t="s">
        <v>1498</v>
      </c>
      <c r="B6" s="176" t="s">
        <v>1499</v>
      </c>
      <c r="C6" s="83" t="s">
        <v>1500</v>
      </c>
      <c r="D6" s="251" t="s">
        <v>1482</v>
      </c>
      <c r="E6" s="252"/>
      <c r="F6" s="253"/>
      <c r="G6" s="81" t="s">
        <v>1509</v>
      </c>
      <c r="H6" s="81" t="s">
        <v>1524</v>
      </c>
      <c r="I6" s="156"/>
    </row>
    <row r="7" spans="1:9" ht="12.75">
      <c r="A7" s="89" t="s">
        <v>1526</v>
      </c>
      <c r="B7" s="177"/>
      <c r="C7" s="85" t="s">
        <v>1496</v>
      </c>
      <c r="D7" s="86" t="s">
        <v>1501</v>
      </c>
      <c r="E7" s="169" t="s">
        <v>1502</v>
      </c>
      <c r="F7" s="87">
        <v>3</v>
      </c>
      <c r="G7" s="88"/>
      <c r="H7" s="89" t="s">
        <v>1525</v>
      </c>
      <c r="I7" s="156"/>
    </row>
    <row r="8" spans="1:9" ht="12.75">
      <c r="A8" s="118" t="s">
        <v>2258</v>
      </c>
      <c r="B8" s="178">
        <v>1</v>
      </c>
      <c r="C8" s="120" t="s">
        <v>2407</v>
      </c>
      <c r="D8" s="121" t="s">
        <v>2408</v>
      </c>
      <c r="E8" s="110" t="s">
        <v>2409</v>
      </c>
      <c r="F8" s="122" t="s">
        <v>2410</v>
      </c>
      <c r="G8" s="132"/>
      <c r="H8" s="123" t="s">
        <v>2411</v>
      </c>
      <c r="I8" s="156"/>
    </row>
    <row r="9" spans="1:9" ht="12.75">
      <c r="A9" s="124" t="s">
        <v>1535</v>
      </c>
      <c r="B9" s="179"/>
      <c r="C9" s="126" t="s">
        <v>1543</v>
      </c>
      <c r="D9" s="127" t="s">
        <v>2264</v>
      </c>
      <c r="E9" s="128" t="s">
        <v>2264</v>
      </c>
      <c r="F9" s="129" t="s">
        <v>2264</v>
      </c>
      <c r="G9" s="131"/>
      <c r="H9" s="130" t="s">
        <v>2265</v>
      </c>
      <c r="I9" s="156"/>
    </row>
    <row r="10" spans="1:9" ht="12.75">
      <c r="A10" s="118" t="s">
        <v>2266</v>
      </c>
      <c r="B10" s="119">
        <v>2</v>
      </c>
      <c r="C10" s="120" t="s">
        <v>2412</v>
      </c>
      <c r="D10" s="121" t="s">
        <v>2413</v>
      </c>
      <c r="E10" s="110" t="s">
        <v>2414</v>
      </c>
      <c r="F10" s="122" t="s">
        <v>2415</v>
      </c>
      <c r="G10" s="132"/>
      <c r="H10" s="123" t="s">
        <v>2416</v>
      </c>
      <c r="I10" s="156"/>
    </row>
    <row r="11" spans="1:9" ht="12.75">
      <c r="A11" s="124" t="s">
        <v>1535</v>
      </c>
      <c r="B11" s="179"/>
      <c r="C11" s="126" t="s">
        <v>1543</v>
      </c>
      <c r="D11" s="127" t="s">
        <v>2263</v>
      </c>
      <c r="E11" s="128" t="s">
        <v>2263</v>
      </c>
      <c r="F11" s="129" t="s">
        <v>2263</v>
      </c>
      <c r="G11" s="131"/>
      <c r="H11" s="130" t="s">
        <v>2417</v>
      </c>
      <c r="I11" s="156"/>
    </row>
    <row r="12" spans="1:9" ht="12.75">
      <c r="A12" s="118" t="s">
        <v>2418</v>
      </c>
      <c r="B12" s="119">
        <v>3</v>
      </c>
      <c r="C12" s="120" t="s">
        <v>2259</v>
      </c>
      <c r="D12" s="121" t="s">
        <v>2419</v>
      </c>
      <c r="E12" s="110" t="s">
        <v>2420</v>
      </c>
      <c r="F12" s="122" t="s">
        <v>2421</v>
      </c>
      <c r="G12" s="132"/>
      <c r="H12" s="123" t="s">
        <v>2422</v>
      </c>
      <c r="I12" s="156"/>
    </row>
    <row r="13" spans="1:9" ht="12.75">
      <c r="A13" s="124" t="s">
        <v>1534</v>
      </c>
      <c r="B13" s="179"/>
      <c r="C13" s="126" t="s">
        <v>1574</v>
      </c>
      <c r="D13" s="127" t="s">
        <v>2423</v>
      </c>
      <c r="E13" s="128" t="s">
        <v>2280</v>
      </c>
      <c r="F13" s="129" t="s">
        <v>2280</v>
      </c>
      <c r="G13" s="131"/>
      <c r="H13" s="130" t="s">
        <v>2424</v>
      </c>
      <c r="I13" s="156"/>
    </row>
    <row r="14" spans="1:8" ht="12.75">
      <c r="A14" s="118" t="s">
        <v>2425</v>
      </c>
      <c r="B14" s="119">
        <v>4</v>
      </c>
      <c r="C14" s="120" t="s">
        <v>2390</v>
      </c>
      <c r="D14" s="121" t="s">
        <v>2426</v>
      </c>
      <c r="E14" s="110" t="s">
        <v>2427</v>
      </c>
      <c r="F14" s="122" t="s">
        <v>2428</v>
      </c>
      <c r="G14" s="132"/>
      <c r="H14" s="123" t="s">
        <v>2429</v>
      </c>
    </row>
    <row r="15" spans="1:8" ht="12.75">
      <c r="A15" s="124" t="s">
        <v>1534</v>
      </c>
      <c r="B15" s="179"/>
      <c r="C15" s="126" t="s">
        <v>1580</v>
      </c>
      <c r="D15" s="127" t="s">
        <v>2280</v>
      </c>
      <c r="E15" s="128" t="s">
        <v>2423</v>
      </c>
      <c r="F15" s="129" t="s">
        <v>2438</v>
      </c>
      <c r="G15" s="131"/>
      <c r="H15" s="130" t="s">
        <v>2430</v>
      </c>
    </row>
    <row r="16" spans="1:8" ht="12.75">
      <c r="A16" s="118" t="s">
        <v>2431</v>
      </c>
      <c r="B16" s="119">
        <v>22</v>
      </c>
      <c r="C16" s="120" t="s">
        <v>2484</v>
      </c>
      <c r="D16" s="121" t="s">
        <v>2632</v>
      </c>
      <c r="E16" s="110" t="s">
        <v>2633</v>
      </c>
      <c r="F16" s="122" t="s">
        <v>2634</v>
      </c>
      <c r="G16" s="132"/>
      <c r="H16" s="123" t="s">
        <v>2635</v>
      </c>
    </row>
    <row r="17" spans="1:8" ht="12.75">
      <c r="A17" s="124" t="s">
        <v>1534</v>
      </c>
      <c r="B17" s="179"/>
      <c r="C17" s="126" t="s">
        <v>1574</v>
      </c>
      <c r="D17" s="127" t="s">
        <v>2438</v>
      </c>
      <c r="E17" s="128" t="s">
        <v>2436</v>
      </c>
      <c r="F17" s="129" t="s">
        <v>2423</v>
      </c>
      <c r="G17" s="131"/>
      <c r="H17" s="130" t="s">
        <v>2636</v>
      </c>
    </row>
    <row r="18" spans="1:8" ht="12.75">
      <c r="A18" s="118" t="s">
        <v>2440</v>
      </c>
      <c r="B18" s="119">
        <v>11</v>
      </c>
      <c r="C18" s="120" t="s">
        <v>2270</v>
      </c>
      <c r="D18" s="121" t="s">
        <v>2432</v>
      </c>
      <c r="E18" s="110" t="s">
        <v>2433</v>
      </c>
      <c r="F18" s="122" t="s">
        <v>2434</v>
      </c>
      <c r="G18" s="132"/>
      <c r="H18" s="123" t="s">
        <v>2435</v>
      </c>
    </row>
    <row r="19" spans="1:8" ht="12.75">
      <c r="A19" s="124" t="s">
        <v>1534</v>
      </c>
      <c r="B19" s="179"/>
      <c r="C19" s="126" t="s">
        <v>1580</v>
      </c>
      <c r="D19" s="127" t="s">
        <v>2289</v>
      </c>
      <c r="E19" s="128" t="s">
        <v>2437</v>
      </c>
      <c r="F19" s="129" t="s">
        <v>2437</v>
      </c>
      <c r="G19" s="131"/>
      <c r="H19" s="130" t="s">
        <v>2439</v>
      </c>
    </row>
    <row r="20" spans="1:8" ht="12.75">
      <c r="A20" s="118" t="s">
        <v>2286</v>
      </c>
      <c r="B20" s="119">
        <v>10</v>
      </c>
      <c r="C20" s="120" t="s">
        <v>2398</v>
      </c>
      <c r="D20" s="121" t="s">
        <v>2441</v>
      </c>
      <c r="E20" s="110" t="s">
        <v>2442</v>
      </c>
      <c r="F20" s="122" t="s">
        <v>2443</v>
      </c>
      <c r="G20" s="132"/>
      <c r="H20" s="123" t="s">
        <v>2444</v>
      </c>
    </row>
    <row r="21" spans="1:8" ht="12.75">
      <c r="A21" s="124" t="s">
        <v>1534</v>
      </c>
      <c r="B21" s="179"/>
      <c r="C21" s="126" t="s">
        <v>1574</v>
      </c>
      <c r="D21" s="127" t="s">
        <v>2436</v>
      </c>
      <c r="E21" s="128" t="s">
        <v>2438</v>
      </c>
      <c r="F21" s="129" t="s">
        <v>2294</v>
      </c>
      <c r="G21" s="131"/>
      <c r="H21" s="130" t="s">
        <v>2445</v>
      </c>
    </row>
    <row r="22" spans="1:8" ht="12.75">
      <c r="A22" s="118" t="s">
        <v>2290</v>
      </c>
      <c r="B22" s="119">
        <v>158</v>
      </c>
      <c r="C22" s="120" t="s">
        <v>2446</v>
      </c>
      <c r="D22" s="121" t="s">
        <v>2447</v>
      </c>
      <c r="E22" s="110" t="s">
        <v>2448</v>
      </c>
      <c r="F22" s="122" t="s">
        <v>2449</v>
      </c>
      <c r="G22" s="132"/>
      <c r="H22" s="123" t="s">
        <v>2450</v>
      </c>
    </row>
    <row r="23" spans="1:8" ht="12.75">
      <c r="A23" s="124" t="s">
        <v>1534</v>
      </c>
      <c r="B23" s="179"/>
      <c r="C23" s="126" t="s">
        <v>1574</v>
      </c>
      <c r="D23" s="127" t="s">
        <v>2273</v>
      </c>
      <c r="E23" s="128" t="s">
        <v>2451</v>
      </c>
      <c r="F23" s="129" t="s">
        <v>2895</v>
      </c>
      <c r="G23" s="131"/>
      <c r="H23" s="130" t="s">
        <v>2452</v>
      </c>
    </row>
    <row r="24" spans="1:8" ht="12.75">
      <c r="A24" s="118" t="s">
        <v>2292</v>
      </c>
      <c r="B24" s="119">
        <v>8</v>
      </c>
      <c r="C24" s="120" t="s">
        <v>2453</v>
      </c>
      <c r="D24" s="121" t="s">
        <v>2454</v>
      </c>
      <c r="E24" s="110" t="s">
        <v>2455</v>
      </c>
      <c r="F24" s="122" t="s">
        <v>2456</v>
      </c>
      <c r="G24" s="132"/>
      <c r="H24" s="123" t="s">
        <v>2457</v>
      </c>
    </row>
    <row r="25" spans="1:8" ht="12.75">
      <c r="A25" s="124" t="s">
        <v>1534</v>
      </c>
      <c r="B25" s="179"/>
      <c r="C25" s="126" t="s">
        <v>1599</v>
      </c>
      <c r="D25" s="127" t="s">
        <v>2451</v>
      </c>
      <c r="E25" s="128" t="s">
        <v>2295</v>
      </c>
      <c r="F25" s="129" t="s">
        <v>2896</v>
      </c>
      <c r="G25" s="131"/>
      <c r="H25" s="130" t="s">
        <v>2458</v>
      </c>
    </row>
    <row r="26" spans="1:8" ht="12.75">
      <c r="A26" s="118" t="s">
        <v>2799</v>
      </c>
      <c r="B26" s="119">
        <v>53</v>
      </c>
      <c r="C26" s="120" t="s">
        <v>2503</v>
      </c>
      <c r="D26" s="121" t="s">
        <v>2800</v>
      </c>
      <c r="E26" s="110" t="s">
        <v>2801</v>
      </c>
      <c r="F26" s="122" t="s">
        <v>2802</v>
      </c>
      <c r="G26" s="132"/>
      <c r="H26" s="123" t="s">
        <v>2803</v>
      </c>
    </row>
    <row r="27" spans="1:8" ht="12.75">
      <c r="A27" s="124" t="s">
        <v>1537</v>
      </c>
      <c r="B27" s="179"/>
      <c r="C27" s="126" t="s">
        <v>2245</v>
      </c>
      <c r="D27" s="127" t="s">
        <v>2326</v>
      </c>
      <c r="E27" s="128" t="s">
        <v>2276</v>
      </c>
      <c r="F27" s="129" t="s">
        <v>2279</v>
      </c>
      <c r="G27" s="131"/>
      <c r="H27" s="130" t="s">
        <v>2804</v>
      </c>
    </row>
    <row r="28" spans="1:8" ht="12.75">
      <c r="A28" s="118" t="s">
        <v>2805</v>
      </c>
      <c r="B28" s="119">
        <v>23</v>
      </c>
      <c r="C28" s="120" t="s">
        <v>2485</v>
      </c>
      <c r="D28" s="121" t="s">
        <v>2639</v>
      </c>
      <c r="E28" s="110" t="s">
        <v>2640</v>
      </c>
      <c r="F28" s="122" t="s">
        <v>2443</v>
      </c>
      <c r="G28" s="132"/>
      <c r="H28" s="123" t="s">
        <v>2641</v>
      </c>
    </row>
    <row r="29" spans="1:8" ht="12.75">
      <c r="A29" s="124" t="s">
        <v>1534</v>
      </c>
      <c r="B29" s="179"/>
      <c r="C29" s="126" t="s">
        <v>1574</v>
      </c>
      <c r="D29" s="127" t="s">
        <v>2464</v>
      </c>
      <c r="E29" s="128" t="s">
        <v>2298</v>
      </c>
      <c r="F29" s="129" t="s">
        <v>2294</v>
      </c>
      <c r="G29" s="131"/>
      <c r="H29" s="130" t="s">
        <v>2642</v>
      </c>
    </row>
    <row r="30" spans="1:8" ht="12.75">
      <c r="A30" s="118" t="s">
        <v>2305</v>
      </c>
      <c r="B30" s="119">
        <v>27</v>
      </c>
      <c r="C30" s="120" t="s">
        <v>2281</v>
      </c>
      <c r="D30" s="121" t="s">
        <v>2673</v>
      </c>
      <c r="E30" s="110" t="s">
        <v>2674</v>
      </c>
      <c r="F30" s="122" t="s">
        <v>2675</v>
      </c>
      <c r="G30" s="132"/>
      <c r="H30" s="123" t="s">
        <v>2676</v>
      </c>
    </row>
    <row r="31" spans="1:8" ht="12.75">
      <c r="A31" s="124" t="s">
        <v>1536</v>
      </c>
      <c r="B31" s="179"/>
      <c r="C31" s="126" t="s">
        <v>1688</v>
      </c>
      <c r="D31" s="127" t="s">
        <v>2285</v>
      </c>
      <c r="E31" s="128" t="s">
        <v>2329</v>
      </c>
      <c r="F31" s="129" t="s">
        <v>2277</v>
      </c>
      <c r="G31" s="131"/>
      <c r="H31" s="130" t="s">
        <v>2677</v>
      </c>
    </row>
    <row r="32" spans="1:8" ht="12.75">
      <c r="A32" s="118" t="s">
        <v>2806</v>
      </c>
      <c r="B32" s="119">
        <v>19</v>
      </c>
      <c r="C32" s="120" t="s">
        <v>2481</v>
      </c>
      <c r="D32" s="121" t="s">
        <v>2678</v>
      </c>
      <c r="E32" s="110" t="s">
        <v>2674</v>
      </c>
      <c r="F32" s="122" t="s">
        <v>2679</v>
      </c>
      <c r="G32" s="132"/>
      <c r="H32" s="123" t="s">
        <v>2680</v>
      </c>
    </row>
    <row r="33" spans="1:8" ht="12.75">
      <c r="A33" s="124" t="s">
        <v>1534</v>
      </c>
      <c r="B33" s="179"/>
      <c r="C33" s="126" t="s">
        <v>1532</v>
      </c>
      <c r="D33" s="127" t="s">
        <v>2638</v>
      </c>
      <c r="E33" s="128" t="s">
        <v>2807</v>
      </c>
      <c r="F33" s="129" t="s">
        <v>2451</v>
      </c>
      <c r="G33" s="131"/>
      <c r="H33" s="130" t="s">
        <v>2681</v>
      </c>
    </row>
    <row r="34" spans="1:8" ht="12.75">
      <c r="A34" s="118" t="s">
        <v>2808</v>
      </c>
      <c r="B34" s="119">
        <v>16</v>
      </c>
      <c r="C34" s="120" t="s">
        <v>2271</v>
      </c>
      <c r="D34" s="121" t="s">
        <v>2643</v>
      </c>
      <c r="E34" s="110" t="s">
        <v>2644</v>
      </c>
      <c r="F34" s="122" t="s">
        <v>2645</v>
      </c>
      <c r="G34" s="132"/>
      <c r="H34" s="123" t="s">
        <v>2646</v>
      </c>
    </row>
    <row r="35" spans="1:8" ht="12.75">
      <c r="A35" s="124" t="s">
        <v>1534</v>
      </c>
      <c r="B35" s="179"/>
      <c r="C35" s="126" t="s">
        <v>1532</v>
      </c>
      <c r="D35" s="127" t="s">
        <v>2653</v>
      </c>
      <c r="E35" s="128" t="s">
        <v>2671</v>
      </c>
      <c r="F35" s="129" t="s">
        <v>2436</v>
      </c>
      <c r="G35" s="131"/>
      <c r="H35" s="130" t="s">
        <v>2647</v>
      </c>
    </row>
    <row r="36" spans="1:8" ht="12.75">
      <c r="A36" s="118" t="s">
        <v>2317</v>
      </c>
      <c r="B36" s="119">
        <v>21</v>
      </c>
      <c r="C36" s="120" t="s">
        <v>2483</v>
      </c>
      <c r="D36" s="121" t="s">
        <v>2648</v>
      </c>
      <c r="E36" s="110" t="s">
        <v>2649</v>
      </c>
      <c r="F36" s="122" t="s">
        <v>2650</v>
      </c>
      <c r="G36" s="132"/>
      <c r="H36" s="123" t="s">
        <v>2651</v>
      </c>
    </row>
    <row r="37" spans="1:8" ht="12.75">
      <c r="A37" s="124" t="s">
        <v>1537</v>
      </c>
      <c r="B37" s="179"/>
      <c r="C37" s="126" t="s">
        <v>2245</v>
      </c>
      <c r="D37" s="127" t="s">
        <v>2321</v>
      </c>
      <c r="E37" s="128" t="s">
        <v>2324</v>
      </c>
      <c r="F37" s="129" t="s">
        <v>2309</v>
      </c>
      <c r="G37" s="131"/>
      <c r="H37" s="130" t="s">
        <v>2652</v>
      </c>
    </row>
    <row r="38" spans="1:8" ht="12.75">
      <c r="A38" s="118" t="s">
        <v>2809</v>
      </c>
      <c r="B38" s="119">
        <v>26</v>
      </c>
      <c r="C38" s="120" t="s">
        <v>2488</v>
      </c>
      <c r="D38" s="121" t="s">
        <v>2643</v>
      </c>
      <c r="E38" s="110" t="s">
        <v>2655</v>
      </c>
      <c r="F38" s="122" t="s">
        <v>2682</v>
      </c>
      <c r="G38" s="132"/>
      <c r="H38" s="123" t="s">
        <v>2683</v>
      </c>
    </row>
    <row r="39" spans="1:8" ht="12.75">
      <c r="A39" s="124" t="s">
        <v>1534</v>
      </c>
      <c r="B39" s="179"/>
      <c r="C39" s="126" t="s">
        <v>1682</v>
      </c>
      <c r="D39" s="127" t="s">
        <v>2653</v>
      </c>
      <c r="E39" s="128" t="s">
        <v>2297</v>
      </c>
      <c r="F39" s="129" t="s">
        <v>2741</v>
      </c>
      <c r="G39" s="131"/>
      <c r="H39" s="130" t="s">
        <v>2685</v>
      </c>
    </row>
    <row r="40" spans="1:8" ht="12.75">
      <c r="A40" s="118" t="s">
        <v>2810</v>
      </c>
      <c r="B40" s="119">
        <v>18</v>
      </c>
      <c r="C40" s="120" t="s">
        <v>2480</v>
      </c>
      <c r="D40" s="121" t="s">
        <v>2686</v>
      </c>
      <c r="E40" s="110" t="s">
        <v>2687</v>
      </c>
      <c r="F40" s="122" t="s">
        <v>2679</v>
      </c>
      <c r="G40" s="132"/>
      <c r="H40" s="123" t="s">
        <v>2688</v>
      </c>
    </row>
    <row r="41" spans="1:8" ht="12.75">
      <c r="A41" s="124" t="s">
        <v>1534</v>
      </c>
      <c r="B41" s="179"/>
      <c r="C41" s="126" t="s">
        <v>1532</v>
      </c>
      <c r="D41" s="127" t="s">
        <v>2705</v>
      </c>
      <c r="E41" s="128" t="s">
        <v>2708</v>
      </c>
      <c r="F41" s="129" t="s">
        <v>2451</v>
      </c>
      <c r="G41" s="131"/>
      <c r="H41" s="130" t="s">
        <v>2690</v>
      </c>
    </row>
    <row r="42" spans="1:8" ht="12.75">
      <c r="A42" s="118" t="s">
        <v>2811</v>
      </c>
      <c r="B42" s="119">
        <v>12</v>
      </c>
      <c r="C42" s="120" t="s">
        <v>2459</v>
      </c>
      <c r="D42" s="121" t="s">
        <v>2460</v>
      </c>
      <c r="E42" s="110" t="s">
        <v>2461</v>
      </c>
      <c r="F42" s="122" t="s">
        <v>2462</v>
      </c>
      <c r="G42" s="132"/>
      <c r="H42" s="123" t="s">
        <v>2463</v>
      </c>
    </row>
    <row r="43" spans="1:8" ht="12.75">
      <c r="A43" s="124" t="s">
        <v>1534</v>
      </c>
      <c r="B43" s="179"/>
      <c r="C43" s="126" t="s">
        <v>1574</v>
      </c>
      <c r="D43" s="127" t="s">
        <v>2658</v>
      </c>
      <c r="E43" s="128" t="s">
        <v>2706</v>
      </c>
      <c r="F43" s="129" t="s">
        <v>2897</v>
      </c>
      <c r="G43" s="131"/>
      <c r="H43" s="130" t="s">
        <v>2465</v>
      </c>
    </row>
    <row r="44" spans="1:8" ht="12.75">
      <c r="A44" s="118" t="s">
        <v>2812</v>
      </c>
      <c r="B44" s="119">
        <v>17</v>
      </c>
      <c r="C44" s="120" t="s">
        <v>2479</v>
      </c>
      <c r="D44" s="121" t="s">
        <v>2654</v>
      </c>
      <c r="E44" s="110" t="s">
        <v>2655</v>
      </c>
      <c r="F44" s="122" t="s">
        <v>2656</v>
      </c>
      <c r="G44" s="132"/>
      <c r="H44" s="123" t="s">
        <v>2657</v>
      </c>
    </row>
    <row r="45" spans="1:8" ht="12.75">
      <c r="A45" s="124" t="s">
        <v>1534</v>
      </c>
      <c r="B45" s="179"/>
      <c r="C45" s="126" t="s">
        <v>1574</v>
      </c>
      <c r="D45" s="127" t="s">
        <v>1109</v>
      </c>
      <c r="E45" s="128" t="s">
        <v>2297</v>
      </c>
      <c r="F45" s="129" t="s">
        <v>2813</v>
      </c>
      <c r="G45" s="131"/>
      <c r="H45" s="130" t="s">
        <v>2659</v>
      </c>
    </row>
    <row r="46" spans="1:8" ht="12.75">
      <c r="A46" s="118" t="s">
        <v>2814</v>
      </c>
      <c r="B46" s="119">
        <v>24</v>
      </c>
      <c r="C46" s="120" t="s">
        <v>2486</v>
      </c>
      <c r="D46" s="121" t="s">
        <v>2660</v>
      </c>
      <c r="E46" s="110" t="s">
        <v>2661</v>
      </c>
      <c r="F46" s="122" t="s">
        <v>2662</v>
      </c>
      <c r="G46" s="132"/>
      <c r="H46" s="123" t="s">
        <v>2663</v>
      </c>
    </row>
    <row r="47" spans="1:8" ht="12.75">
      <c r="A47" s="124" t="s">
        <v>1537</v>
      </c>
      <c r="B47" s="179"/>
      <c r="C47" s="126" t="s">
        <v>1797</v>
      </c>
      <c r="D47" s="127" t="s">
        <v>2346</v>
      </c>
      <c r="E47" s="128" t="s">
        <v>2316</v>
      </c>
      <c r="F47" s="129" t="s">
        <v>2385</v>
      </c>
      <c r="G47" s="131"/>
      <c r="H47" s="130" t="s">
        <v>2664</v>
      </c>
    </row>
    <row r="48" spans="1:8" ht="12.75">
      <c r="A48" s="118" t="s">
        <v>2815</v>
      </c>
      <c r="B48" s="119">
        <v>35</v>
      </c>
      <c r="C48" s="120" t="s">
        <v>2395</v>
      </c>
      <c r="D48" s="121" t="s">
        <v>2692</v>
      </c>
      <c r="E48" s="110" t="s">
        <v>2693</v>
      </c>
      <c r="F48" s="122" t="s">
        <v>2694</v>
      </c>
      <c r="G48" s="132"/>
      <c r="H48" s="123" t="s">
        <v>2695</v>
      </c>
    </row>
    <row r="49" spans="1:8" ht="12.75">
      <c r="A49" s="124" t="s">
        <v>1538</v>
      </c>
      <c r="B49" s="179"/>
      <c r="C49" s="126" t="s">
        <v>1717</v>
      </c>
      <c r="D49" s="127" t="s">
        <v>2339</v>
      </c>
      <c r="E49" s="128" t="s">
        <v>2340</v>
      </c>
      <c r="F49" s="129" t="s">
        <v>2285</v>
      </c>
      <c r="G49" s="131"/>
      <c r="H49" s="130" t="s">
        <v>2696</v>
      </c>
    </row>
    <row r="50" spans="1:8" ht="12.75">
      <c r="A50" s="118" t="s">
        <v>2816</v>
      </c>
      <c r="B50" s="119">
        <v>14</v>
      </c>
      <c r="C50" s="120" t="s">
        <v>2466</v>
      </c>
      <c r="D50" s="121" t="s">
        <v>2467</v>
      </c>
      <c r="E50" s="110" t="s">
        <v>2468</v>
      </c>
      <c r="F50" s="122" t="s">
        <v>2469</v>
      </c>
      <c r="G50" s="132"/>
      <c r="H50" s="123" t="s">
        <v>2470</v>
      </c>
    </row>
    <row r="51" spans="1:8" ht="12.75">
      <c r="A51" s="124" t="s">
        <v>1534</v>
      </c>
      <c r="B51" s="179"/>
      <c r="C51" s="126" t="s">
        <v>1574</v>
      </c>
      <c r="D51" s="127" t="s">
        <v>2689</v>
      </c>
      <c r="E51" s="128" t="s">
        <v>2684</v>
      </c>
      <c r="F51" s="129" t="s">
        <v>2898</v>
      </c>
      <c r="G51" s="131"/>
      <c r="H51" s="130" t="s">
        <v>2471</v>
      </c>
    </row>
    <row r="52" spans="1:8" ht="12.75">
      <c r="A52" s="118" t="s">
        <v>2341</v>
      </c>
      <c r="B52" s="119">
        <v>38</v>
      </c>
      <c r="C52" s="120" t="s">
        <v>2325</v>
      </c>
      <c r="D52" s="121" t="s">
        <v>2736</v>
      </c>
      <c r="E52" s="110" t="s">
        <v>2737</v>
      </c>
      <c r="F52" s="122" t="s">
        <v>2738</v>
      </c>
      <c r="G52" s="132"/>
      <c r="H52" s="123" t="s">
        <v>2739</v>
      </c>
    </row>
    <row r="53" spans="1:8" ht="12.75">
      <c r="A53" s="124" t="s">
        <v>1521</v>
      </c>
      <c r="B53" s="179"/>
      <c r="C53" s="126" t="s">
        <v>1737</v>
      </c>
      <c r="D53" s="127" t="s">
        <v>2343</v>
      </c>
      <c r="E53" s="128" t="s">
        <v>2278</v>
      </c>
      <c r="F53" s="129" t="s">
        <v>2359</v>
      </c>
      <c r="G53" s="131"/>
      <c r="H53" s="130" t="s">
        <v>2740</v>
      </c>
    </row>
    <row r="54" spans="1:8" ht="12.75">
      <c r="A54" s="118" t="s">
        <v>2817</v>
      </c>
      <c r="B54" s="119">
        <v>46</v>
      </c>
      <c r="C54" s="120" t="s">
        <v>2498</v>
      </c>
      <c r="D54" s="121" t="s">
        <v>2697</v>
      </c>
      <c r="E54" s="110" t="s">
        <v>2269</v>
      </c>
      <c r="F54" s="122" t="s">
        <v>2698</v>
      </c>
      <c r="G54" s="132"/>
      <c r="H54" s="123" t="s">
        <v>2699</v>
      </c>
    </row>
    <row r="55" spans="1:8" ht="12.75">
      <c r="A55" s="124" t="s">
        <v>1537</v>
      </c>
      <c r="B55" s="179"/>
      <c r="C55" s="126" t="s">
        <v>1574</v>
      </c>
      <c r="D55" s="127" t="s">
        <v>2348</v>
      </c>
      <c r="E55" s="128" t="s">
        <v>2818</v>
      </c>
      <c r="F55" s="129" t="s">
        <v>2304</v>
      </c>
      <c r="G55" s="131"/>
      <c r="H55" s="130" t="s">
        <v>2700</v>
      </c>
    </row>
    <row r="56" spans="1:8" ht="12.75">
      <c r="A56" s="118" t="s">
        <v>2714</v>
      </c>
      <c r="B56" s="119">
        <v>36</v>
      </c>
      <c r="C56" s="120" t="s">
        <v>2492</v>
      </c>
      <c r="D56" s="121" t="s">
        <v>2709</v>
      </c>
      <c r="E56" s="110" t="s">
        <v>2710</v>
      </c>
      <c r="F56" s="122" t="s">
        <v>2711</v>
      </c>
      <c r="G56" s="132"/>
      <c r="H56" s="123" t="s">
        <v>2712</v>
      </c>
    </row>
    <row r="57" spans="1:8" ht="12.75">
      <c r="A57" s="124" t="s">
        <v>1538</v>
      </c>
      <c r="B57" s="179"/>
      <c r="C57" s="126" t="s">
        <v>1717</v>
      </c>
      <c r="D57" s="127" t="s">
        <v>2366</v>
      </c>
      <c r="E57" s="128" t="s">
        <v>2349</v>
      </c>
      <c r="F57" s="129" t="s">
        <v>2334</v>
      </c>
      <c r="G57" s="131"/>
      <c r="H57" s="130" t="s">
        <v>2713</v>
      </c>
    </row>
    <row r="58" spans="1:8" ht="12.75">
      <c r="A58" s="118" t="s">
        <v>2819</v>
      </c>
      <c r="B58" s="119">
        <v>25</v>
      </c>
      <c r="C58" s="120" t="s">
        <v>2487</v>
      </c>
      <c r="D58" s="121" t="s">
        <v>2701</v>
      </c>
      <c r="E58" s="110" t="s">
        <v>2702</v>
      </c>
      <c r="F58" s="122" t="s">
        <v>2703</v>
      </c>
      <c r="G58" s="132"/>
      <c r="H58" s="123" t="s">
        <v>2704</v>
      </c>
    </row>
    <row r="59" spans="1:8" ht="12.75">
      <c r="A59" s="124" t="s">
        <v>1534</v>
      </c>
      <c r="B59" s="179"/>
      <c r="C59" s="126" t="s">
        <v>1580</v>
      </c>
      <c r="D59" s="127" t="s">
        <v>2753</v>
      </c>
      <c r="E59" s="128" t="s">
        <v>2691</v>
      </c>
      <c r="F59" s="129" t="s">
        <v>927</v>
      </c>
      <c r="G59" s="131"/>
      <c r="H59" s="130" t="s">
        <v>2707</v>
      </c>
    </row>
    <row r="60" spans="1:8" ht="12.75">
      <c r="A60" s="118" t="s">
        <v>2352</v>
      </c>
      <c r="B60" s="119">
        <v>31</v>
      </c>
      <c r="C60" s="120" t="s">
        <v>2490</v>
      </c>
      <c r="D60" s="121" t="s">
        <v>2715</v>
      </c>
      <c r="E60" s="110" t="s">
        <v>2716</v>
      </c>
      <c r="F60" s="122" t="s">
        <v>2717</v>
      </c>
      <c r="G60" s="132"/>
      <c r="H60" s="123" t="s">
        <v>2718</v>
      </c>
    </row>
    <row r="61" spans="1:8" ht="12.75">
      <c r="A61" s="124" t="s">
        <v>1536</v>
      </c>
      <c r="B61" s="179"/>
      <c r="C61" s="126" t="s">
        <v>1688</v>
      </c>
      <c r="D61" s="127" t="s">
        <v>2370</v>
      </c>
      <c r="E61" s="128" t="s">
        <v>2370</v>
      </c>
      <c r="F61" s="129" t="s">
        <v>2372</v>
      </c>
      <c r="G61" s="131"/>
      <c r="H61" s="130" t="s">
        <v>2719</v>
      </c>
    </row>
    <row r="62" spans="1:8" ht="12.75">
      <c r="A62" s="118" t="s">
        <v>2820</v>
      </c>
      <c r="B62" s="119">
        <v>30</v>
      </c>
      <c r="C62" s="120" t="s">
        <v>2306</v>
      </c>
      <c r="D62" s="121" t="s">
        <v>2720</v>
      </c>
      <c r="E62" s="110" t="s">
        <v>2721</v>
      </c>
      <c r="F62" s="122" t="s">
        <v>2722</v>
      </c>
      <c r="G62" s="132"/>
      <c r="H62" s="123" t="s">
        <v>2723</v>
      </c>
    </row>
    <row r="63" spans="1:8" ht="12.75">
      <c r="A63" s="124" t="s">
        <v>1519</v>
      </c>
      <c r="B63" s="179"/>
      <c r="C63" s="126" t="s">
        <v>1688</v>
      </c>
      <c r="D63" s="127" t="s">
        <v>2303</v>
      </c>
      <c r="E63" s="128" t="s">
        <v>2937</v>
      </c>
      <c r="F63" s="129" t="s">
        <v>2899</v>
      </c>
      <c r="G63" s="131"/>
      <c r="H63" s="130" t="s">
        <v>2725</v>
      </c>
    </row>
    <row r="64" spans="1:8" ht="12.75">
      <c r="A64" s="118" t="s">
        <v>2743</v>
      </c>
      <c r="B64" s="119">
        <v>32</v>
      </c>
      <c r="C64" s="120" t="s">
        <v>2319</v>
      </c>
      <c r="D64" s="121" t="s">
        <v>2433</v>
      </c>
      <c r="E64" s="110" t="s">
        <v>2726</v>
      </c>
      <c r="F64" s="122" t="s">
        <v>2727</v>
      </c>
      <c r="G64" s="132"/>
      <c r="H64" s="123" t="s">
        <v>2728</v>
      </c>
    </row>
    <row r="65" spans="1:8" ht="12.75">
      <c r="A65" s="124" t="s">
        <v>1519</v>
      </c>
      <c r="B65" s="179"/>
      <c r="C65" s="126" t="s">
        <v>1688</v>
      </c>
      <c r="D65" s="127" t="s">
        <v>2340</v>
      </c>
      <c r="E65" s="128" t="s">
        <v>2899</v>
      </c>
      <c r="F65" s="129" t="s">
        <v>2900</v>
      </c>
      <c r="G65" s="131"/>
      <c r="H65" s="130" t="s">
        <v>2729</v>
      </c>
    </row>
    <row r="66" spans="1:8" ht="12.75">
      <c r="A66" s="118" t="s">
        <v>2821</v>
      </c>
      <c r="B66" s="119">
        <v>40</v>
      </c>
      <c r="C66" s="120" t="s">
        <v>2495</v>
      </c>
      <c r="D66" s="121" t="s">
        <v>2744</v>
      </c>
      <c r="E66" s="110" t="s">
        <v>2745</v>
      </c>
      <c r="F66" s="122" t="s">
        <v>2746</v>
      </c>
      <c r="G66" s="132"/>
      <c r="H66" s="123" t="s">
        <v>2747</v>
      </c>
    </row>
    <row r="67" spans="1:8" ht="12.75">
      <c r="A67" s="124" t="s">
        <v>1521</v>
      </c>
      <c r="B67" s="179"/>
      <c r="C67" s="126" t="s">
        <v>1748</v>
      </c>
      <c r="D67" s="127" t="s">
        <v>2379</v>
      </c>
      <c r="E67" s="128" t="s">
        <v>2338</v>
      </c>
      <c r="F67" s="129" t="s">
        <v>2340</v>
      </c>
      <c r="G67" s="131"/>
      <c r="H67" s="130" t="s">
        <v>2748</v>
      </c>
    </row>
    <row r="68" spans="1:8" ht="12.75">
      <c r="A68" s="118" t="s">
        <v>2822</v>
      </c>
      <c r="B68" s="119">
        <v>45</v>
      </c>
      <c r="C68" s="120" t="s">
        <v>2287</v>
      </c>
      <c r="D68" s="121" t="s">
        <v>2749</v>
      </c>
      <c r="E68" s="110" t="s">
        <v>2750</v>
      </c>
      <c r="F68" s="122" t="s">
        <v>2751</v>
      </c>
      <c r="G68" s="132"/>
      <c r="H68" s="123" t="s">
        <v>2752</v>
      </c>
    </row>
    <row r="69" spans="1:8" ht="12.75">
      <c r="A69" s="124" t="s">
        <v>1534</v>
      </c>
      <c r="B69" s="179"/>
      <c r="C69" s="126" t="s">
        <v>1574</v>
      </c>
      <c r="D69" s="127" t="s">
        <v>2776</v>
      </c>
      <c r="E69" s="128" t="s">
        <v>2823</v>
      </c>
      <c r="F69" s="129" t="s">
        <v>928</v>
      </c>
      <c r="G69" s="131"/>
      <c r="H69" s="130" t="s">
        <v>2754</v>
      </c>
    </row>
    <row r="70" spans="1:8" ht="12.75">
      <c r="A70" s="118" t="s">
        <v>2825</v>
      </c>
      <c r="B70" s="119">
        <v>50</v>
      </c>
      <c r="C70" s="120" t="s">
        <v>2501</v>
      </c>
      <c r="D70" s="121" t="s">
        <v>2755</v>
      </c>
      <c r="E70" s="110" t="s">
        <v>2756</v>
      </c>
      <c r="F70" s="122" t="s">
        <v>2443</v>
      </c>
      <c r="G70" s="132"/>
      <c r="H70" s="123" t="s">
        <v>2757</v>
      </c>
    </row>
    <row r="71" spans="1:8" ht="12.75">
      <c r="A71" s="124" t="s">
        <v>1537</v>
      </c>
      <c r="B71" s="179"/>
      <c r="C71" s="126" t="s">
        <v>1532</v>
      </c>
      <c r="D71" s="127" t="s">
        <v>2364</v>
      </c>
      <c r="E71" s="128" t="s">
        <v>1110</v>
      </c>
      <c r="F71" s="129" t="s">
        <v>2902</v>
      </c>
      <c r="G71" s="131"/>
      <c r="H71" s="130" t="s">
        <v>2758</v>
      </c>
    </row>
    <row r="72" spans="1:8" ht="12.75">
      <c r="A72" s="118" t="s">
        <v>2827</v>
      </c>
      <c r="B72" s="119">
        <v>61</v>
      </c>
      <c r="C72" s="120" t="s">
        <v>2565</v>
      </c>
      <c r="D72" s="121" t="s">
        <v>2828</v>
      </c>
      <c r="E72" s="110" t="s">
        <v>2788</v>
      </c>
      <c r="F72" s="122" t="s">
        <v>2829</v>
      </c>
      <c r="G72" s="132"/>
      <c r="H72" s="123" t="s">
        <v>2830</v>
      </c>
    </row>
    <row r="73" spans="1:8" ht="12.75">
      <c r="A73" s="124" t="s">
        <v>1546</v>
      </c>
      <c r="B73" s="179"/>
      <c r="C73" s="126" t="s">
        <v>1831</v>
      </c>
      <c r="D73" s="127" t="s">
        <v>742</v>
      </c>
      <c r="E73" s="128" t="s">
        <v>766</v>
      </c>
      <c r="F73" s="129" t="s">
        <v>2308</v>
      </c>
      <c r="G73" s="131"/>
      <c r="H73" s="130" t="s">
        <v>2831</v>
      </c>
    </row>
    <row r="74" spans="1:8" ht="12.75">
      <c r="A74" s="118" t="s">
        <v>2832</v>
      </c>
      <c r="B74" s="119">
        <v>60</v>
      </c>
      <c r="C74" s="120" t="s">
        <v>2396</v>
      </c>
      <c r="D74" s="121" t="s">
        <v>2765</v>
      </c>
      <c r="E74" s="110" t="s">
        <v>2745</v>
      </c>
      <c r="F74" s="122" t="s">
        <v>2833</v>
      </c>
      <c r="G74" s="132"/>
      <c r="H74" s="123" t="s">
        <v>2834</v>
      </c>
    </row>
    <row r="75" spans="1:8" ht="12.75">
      <c r="A75" s="124" t="s">
        <v>1536</v>
      </c>
      <c r="B75" s="179"/>
      <c r="C75" s="126" t="s">
        <v>1688</v>
      </c>
      <c r="D75" s="127" t="s">
        <v>2904</v>
      </c>
      <c r="E75" s="128" t="s">
        <v>2938</v>
      </c>
      <c r="F75" s="129" t="s">
        <v>2763</v>
      </c>
      <c r="G75" s="131"/>
      <c r="H75" s="130" t="s">
        <v>2835</v>
      </c>
    </row>
    <row r="76" spans="1:8" ht="12.75">
      <c r="A76" s="118" t="s">
        <v>2836</v>
      </c>
      <c r="B76" s="119">
        <v>37</v>
      </c>
      <c r="C76" s="120" t="s">
        <v>2493</v>
      </c>
      <c r="D76" s="121" t="s">
        <v>2730</v>
      </c>
      <c r="E76" s="110" t="s">
        <v>2731</v>
      </c>
      <c r="F76" s="122" t="s">
        <v>2732</v>
      </c>
      <c r="G76" s="132"/>
      <c r="H76" s="123" t="s">
        <v>2733</v>
      </c>
    </row>
    <row r="77" spans="1:8" ht="12.75">
      <c r="A77" s="124" t="s">
        <v>1538</v>
      </c>
      <c r="B77" s="179"/>
      <c r="C77" s="126" t="s">
        <v>1732</v>
      </c>
      <c r="D77" s="127" t="s">
        <v>2337</v>
      </c>
      <c r="E77" s="128" t="s">
        <v>2365</v>
      </c>
      <c r="F77" s="129" t="s">
        <v>832</v>
      </c>
      <c r="G77" s="131"/>
      <c r="H77" s="130" t="s">
        <v>2734</v>
      </c>
    </row>
    <row r="78" spans="1:8" ht="12.75">
      <c r="A78" s="118" t="s">
        <v>2837</v>
      </c>
      <c r="B78" s="119">
        <v>57</v>
      </c>
      <c r="C78" s="120" t="s">
        <v>2327</v>
      </c>
      <c r="D78" s="121" t="s">
        <v>2759</v>
      </c>
      <c r="E78" s="110" t="s">
        <v>2760</v>
      </c>
      <c r="F78" s="122" t="s">
        <v>2761</v>
      </c>
      <c r="G78" s="132"/>
      <c r="H78" s="123" t="s">
        <v>2762</v>
      </c>
    </row>
    <row r="79" spans="1:8" ht="12.75">
      <c r="A79" s="124" t="s">
        <v>1519</v>
      </c>
      <c r="B79" s="179"/>
      <c r="C79" s="126" t="s">
        <v>1688</v>
      </c>
      <c r="D79" s="127" t="s">
        <v>2915</v>
      </c>
      <c r="E79" s="128" t="s">
        <v>1111</v>
      </c>
      <c r="F79" s="129" t="s">
        <v>2742</v>
      </c>
      <c r="G79" s="131"/>
      <c r="H79" s="130" t="s">
        <v>2764</v>
      </c>
    </row>
    <row r="80" spans="1:8" ht="12.75">
      <c r="A80" s="118" t="s">
        <v>2838</v>
      </c>
      <c r="B80" s="119">
        <v>49</v>
      </c>
      <c r="C80" s="120" t="s">
        <v>2500</v>
      </c>
      <c r="D80" s="121" t="s">
        <v>2765</v>
      </c>
      <c r="E80" s="110" t="s">
        <v>2766</v>
      </c>
      <c r="F80" s="122" t="s">
        <v>2767</v>
      </c>
      <c r="G80" s="132"/>
      <c r="H80" s="123" t="s">
        <v>2768</v>
      </c>
    </row>
    <row r="81" spans="1:8" ht="12.75">
      <c r="A81" s="124" t="s">
        <v>1534</v>
      </c>
      <c r="B81" s="179"/>
      <c r="C81" s="126" t="s">
        <v>1580</v>
      </c>
      <c r="D81" s="127" t="s">
        <v>2824</v>
      </c>
      <c r="E81" s="128" t="s">
        <v>2855</v>
      </c>
      <c r="F81" s="129" t="s">
        <v>2903</v>
      </c>
      <c r="G81" s="131"/>
      <c r="H81" s="130" t="s">
        <v>2770</v>
      </c>
    </row>
    <row r="82" spans="1:8" ht="12.75">
      <c r="A82" s="118" t="s">
        <v>2839</v>
      </c>
      <c r="B82" s="119">
        <v>59</v>
      </c>
      <c r="C82" s="120" t="s">
        <v>2314</v>
      </c>
      <c r="D82" s="121" t="s">
        <v>2840</v>
      </c>
      <c r="E82" s="110" t="s">
        <v>2841</v>
      </c>
      <c r="F82" s="122" t="s">
        <v>2842</v>
      </c>
      <c r="G82" s="132"/>
      <c r="H82" s="123" t="s">
        <v>2843</v>
      </c>
    </row>
    <row r="83" spans="1:8" ht="12.75">
      <c r="A83" s="124" t="s">
        <v>1519</v>
      </c>
      <c r="B83" s="179"/>
      <c r="C83" s="126" t="s">
        <v>1688</v>
      </c>
      <c r="D83" s="127" t="s">
        <v>2323</v>
      </c>
      <c r="E83" s="128" t="s">
        <v>2868</v>
      </c>
      <c r="F83" s="129" t="s">
        <v>2313</v>
      </c>
      <c r="G83" s="131"/>
      <c r="H83" s="130" t="s">
        <v>2844</v>
      </c>
    </row>
    <row r="84" spans="1:8" ht="12.75">
      <c r="A84" s="118" t="s">
        <v>2845</v>
      </c>
      <c r="B84" s="119">
        <v>43</v>
      </c>
      <c r="C84" s="120" t="s">
        <v>2496</v>
      </c>
      <c r="D84" s="121" t="s">
        <v>2771</v>
      </c>
      <c r="E84" s="110" t="s">
        <v>2772</v>
      </c>
      <c r="F84" s="122" t="s">
        <v>2773</v>
      </c>
      <c r="G84" s="132"/>
      <c r="H84" s="123" t="s">
        <v>2774</v>
      </c>
    </row>
    <row r="85" spans="1:8" ht="12.75">
      <c r="A85" s="124" t="s">
        <v>1534</v>
      </c>
      <c r="B85" s="179"/>
      <c r="C85" s="126" t="s">
        <v>1574</v>
      </c>
      <c r="D85" s="127" t="s">
        <v>738</v>
      </c>
      <c r="E85" s="128" t="s">
        <v>2735</v>
      </c>
      <c r="F85" s="129" t="s">
        <v>929</v>
      </c>
      <c r="G85" s="131"/>
      <c r="H85" s="130" t="s">
        <v>2775</v>
      </c>
    </row>
    <row r="86" spans="1:8" ht="12.75">
      <c r="A86" s="118" t="s">
        <v>2791</v>
      </c>
      <c r="B86" s="119">
        <v>62</v>
      </c>
      <c r="C86" s="120" t="s">
        <v>2566</v>
      </c>
      <c r="D86" s="121" t="s">
        <v>2847</v>
      </c>
      <c r="E86" s="110" t="s">
        <v>2848</v>
      </c>
      <c r="F86" s="122" t="s">
        <v>2849</v>
      </c>
      <c r="G86" s="132"/>
      <c r="H86" s="123" t="s">
        <v>2850</v>
      </c>
    </row>
    <row r="87" spans="1:8" ht="12.75">
      <c r="A87" s="124" t="s">
        <v>1536</v>
      </c>
      <c r="B87" s="179"/>
      <c r="C87" s="126" t="s">
        <v>1688</v>
      </c>
      <c r="D87" s="127" t="s">
        <v>1112</v>
      </c>
      <c r="E87" s="128" t="s">
        <v>2313</v>
      </c>
      <c r="F87" s="129" t="s">
        <v>2867</v>
      </c>
      <c r="G87" s="131"/>
      <c r="H87" s="130" t="s">
        <v>2851</v>
      </c>
    </row>
    <row r="88" spans="1:8" ht="12.75">
      <c r="A88" s="118" t="s">
        <v>2905</v>
      </c>
      <c r="B88" s="119">
        <v>74</v>
      </c>
      <c r="C88" s="120" t="s">
        <v>2574</v>
      </c>
      <c r="D88" s="121" t="s">
        <v>2847</v>
      </c>
      <c r="E88" s="110" t="s">
        <v>2906</v>
      </c>
      <c r="F88" s="122" t="s">
        <v>2907</v>
      </c>
      <c r="G88" s="132"/>
      <c r="H88" s="123" t="s">
        <v>2908</v>
      </c>
    </row>
    <row r="89" spans="1:8" ht="12.75">
      <c r="A89" s="124" t="s">
        <v>1546</v>
      </c>
      <c r="B89" s="179"/>
      <c r="C89" s="126" t="s">
        <v>1886</v>
      </c>
      <c r="D89" s="127" t="s">
        <v>1113</v>
      </c>
      <c r="E89" s="128" t="s">
        <v>743</v>
      </c>
      <c r="F89" s="129" t="s">
        <v>2857</v>
      </c>
      <c r="G89" s="131"/>
      <c r="H89" s="130" t="s">
        <v>2909</v>
      </c>
    </row>
    <row r="90" spans="1:8" ht="12.75">
      <c r="A90" s="118" t="s">
        <v>2910</v>
      </c>
      <c r="B90" s="119">
        <v>20</v>
      </c>
      <c r="C90" s="120" t="s">
        <v>2482</v>
      </c>
      <c r="D90" s="121" t="s">
        <v>2665</v>
      </c>
      <c r="E90" s="110" t="s">
        <v>2300</v>
      </c>
      <c r="F90" s="122" t="s">
        <v>2666</v>
      </c>
      <c r="G90" s="132"/>
      <c r="H90" s="123" t="s">
        <v>2667</v>
      </c>
    </row>
    <row r="91" spans="1:8" ht="12.75">
      <c r="A91" s="124" t="s">
        <v>1534</v>
      </c>
      <c r="B91" s="179"/>
      <c r="C91" s="126" t="s">
        <v>1574</v>
      </c>
      <c r="D91" s="127" t="s">
        <v>2901</v>
      </c>
      <c r="E91" s="128" t="s">
        <v>2939</v>
      </c>
      <c r="F91" s="129" t="s">
        <v>997</v>
      </c>
      <c r="G91" s="131"/>
      <c r="H91" s="130" t="s">
        <v>2668</v>
      </c>
    </row>
    <row r="92" spans="1:8" ht="12.75">
      <c r="A92" s="118" t="s">
        <v>2911</v>
      </c>
      <c r="B92" s="119">
        <v>95</v>
      </c>
      <c r="C92" s="120" t="s">
        <v>2585</v>
      </c>
      <c r="D92" s="121" t="s">
        <v>2912</v>
      </c>
      <c r="E92" s="110" t="s">
        <v>2864</v>
      </c>
      <c r="F92" s="122" t="s">
        <v>2698</v>
      </c>
      <c r="G92" s="132"/>
      <c r="H92" s="123" t="s">
        <v>2913</v>
      </c>
    </row>
    <row r="93" spans="1:8" ht="12.75">
      <c r="A93" s="124" t="s">
        <v>1537</v>
      </c>
      <c r="B93" s="179"/>
      <c r="C93" s="126" t="s">
        <v>1574</v>
      </c>
      <c r="D93" s="127" t="s">
        <v>753</v>
      </c>
      <c r="E93" s="128" t="s">
        <v>2360</v>
      </c>
      <c r="F93" s="129" t="s">
        <v>2304</v>
      </c>
      <c r="G93" s="131"/>
      <c r="H93" s="130" t="s">
        <v>2914</v>
      </c>
    </row>
    <row r="94" spans="1:8" ht="12.75">
      <c r="A94" s="118" t="s">
        <v>2940</v>
      </c>
      <c r="B94" s="119">
        <v>66</v>
      </c>
      <c r="C94" s="120" t="s">
        <v>2570</v>
      </c>
      <c r="D94" s="121" t="s">
        <v>2737</v>
      </c>
      <c r="E94" s="110" t="s">
        <v>2312</v>
      </c>
      <c r="F94" s="122" t="s">
        <v>2941</v>
      </c>
      <c r="G94" s="132"/>
      <c r="H94" s="123" t="s">
        <v>2942</v>
      </c>
    </row>
    <row r="95" spans="1:8" ht="12.75">
      <c r="A95" s="124" t="s">
        <v>1537</v>
      </c>
      <c r="B95" s="179"/>
      <c r="C95" s="126" t="s">
        <v>1574</v>
      </c>
      <c r="D95" s="127" t="s">
        <v>2383</v>
      </c>
      <c r="E95" s="128" t="s">
        <v>2393</v>
      </c>
      <c r="F95" s="129" t="s">
        <v>998</v>
      </c>
      <c r="G95" s="131"/>
      <c r="H95" s="130" t="s">
        <v>2943</v>
      </c>
    </row>
    <row r="96" spans="1:8" ht="12.75">
      <c r="A96" s="118" t="s">
        <v>739</v>
      </c>
      <c r="B96" s="119">
        <v>109</v>
      </c>
      <c r="C96" s="120" t="s">
        <v>2342</v>
      </c>
      <c r="D96" s="121" t="s">
        <v>740</v>
      </c>
      <c r="E96" s="110" t="s">
        <v>2916</v>
      </c>
      <c r="F96" s="122" t="s">
        <v>2751</v>
      </c>
      <c r="G96" s="132"/>
      <c r="H96" s="123" t="s">
        <v>741</v>
      </c>
    </row>
    <row r="97" spans="1:8" ht="12.75">
      <c r="A97" s="124" t="s">
        <v>1520</v>
      </c>
      <c r="B97" s="179"/>
      <c r="C97" s="126" t="s">
        <v>2043</v>
      </c>
      <c r="D97" s="127" t="s">
        <v>1114</v>
      </c>
      <c r="E97" s="128" t="s">
        <v>1115</v>
      </c>
      <c r="F97" s="129" t="s">
        <v>930</v>
      </c>
      <c r="G97" s="131"/>
      <c r="H97" s="130" t="s">
        <v>744</v>
      </c>
    </row>
    <row r="98" spans="1:8" ht="12.75">
      <c r="A98" s="118" t="s">
        <v>745</v>
      </c>
      <c r="B98" s="119">
        <v>54</v>
      </c>
      <c r="C98" s="120" t="s">
        <v>2562</v>
      </c>
      <c r="D98" s="121" t="s">
        <v>2852</v>
      </c>
      <c r="E98" s="110" t="s">
        <v>2853</v>
      </c>
      <c r="F98" s="122" t="s">
        <v>2842</v>
      </c>
      <c r="G98" s="132"/>
      <c r="H98" s="123" t="s">
        <v>2854</v>
      </c>
    </row>
    <row r="99" spans="1:8" ht="12.75">
      <c r="A99" s="124" t="s">
        <v>1534</v>
      </c>
      <c r="B99" s="179"/>
      <c r="C99" s="126" t="s">
        <v>1574</v>
      </c>
      <c r="D99" s="127" t="s">
        <v>1116</v>
      </c>
      <c r="E99" s="128" t="s">
        <v>1117</v>
      </c>
      <c r="F99" s="129" t="s">
        <v>2846</v>
      </c>
      <c r="G99" s="131"/>
      <c r="H99" s="130" t="s">
        <v>2856</v>
      </c>
    </row>
    <row r="100" spans="1:8" ht="12.75">
      <c r="A100" s="118" t="s">
        <v>746</v>
      </c>
      <c r="B100" s="119">
        <v>41</v>
      </c>
      <c r="C100" s="120" t="s">
        <v>2330</v>
      </c>
      <c r="D100" s="121" t="s">
        <v>2777</v>
      </c>
      <c r="E100" s="110" t="s">
        <v>2778</v>
      </c>
      <c r="F100" s="122" t="s">
        <v>2779</v>
      </c>
      <c r="G100" s="132"/>
      <c r="H100" s="123" t="s">
        <v>2780</v>
      </c>
    </row>
    <row r="101" spans="1:8" ht="12.75">
      <c r="A101" s="124" t="s">
        <v>1521</v>
      </c>
      <c r="B101" s="179"/>
      <c r="C101" s="126" t="s">
        <v>1753</v>
      </c>
      <c r="D101" s="127" t="s">
        <v>2373</v>
      </c>
      <c r="E101" s="128" t="s">
        <v>1007</v>
      </c>
      <c r="F101" s="129" t="s">
        <v>2935</v>
      </c>
      <c r="G101" s="131"/>
      <c r="H101" s="130" t="s">
        <v>2781</v>
      </c>
    </row>
    <row r="102" spans="1:8" ht="12.75">
      <c r="A102" s="118" t="s">
        <v>747</v>
      </c>
      <c r="B102" s="119">
        <v>47</v>
      </c>
      <c r="C102" s="120" t="s">
        <v>2322</v>
      </c>
      <c r="D102" s="121" t="s">
        <v>2782</v>
      </c>
      <c r="E102" s="110" t="s">
        <v>2783</v>
      </c>
      <c r="F102" s="122" t="s">
        <v>2784</v>
      </c>
      <c r="G102" s="132"/>
      <c r="H102" s="123" t="s">
        <v>2785</v>
      </c>
    </row>
    <row r="103" spans="1:8" ht="12.75">
      <c r="A103" s="124" t="s">
        <v>1537</v>
      </c>
      <c r="B103" s="179"/>
      <c r="C103" s="126" t="s">
        <v>1532</v>
      </c>
      <c r="D103" s="127" t="s">
        <v>2378</v>
      </c>
      <c r="E103" s="128" t="s">
        <v>1118</v>
      </c>
      <c r="F103" s="129" t="s">
        <v>2381</v>
      </c>
      <c r="G103" s="131"/>
      <c r="H103" s="130" t="s">
        <v>2786</v>
      </c>
    </row>
    <row r="104" spans="1:8" ht="12.75">
      <c r="A104" s="118" t="s">
        <v>748</v>
      </c>
      <c r="B104" s="119">
        <v>69</v>
      </c>
      <c r="C104" s="120" t="s">
        <v>2572</v>
      </c>
      <c r="D104" s="121" t="s">
        <v>2858</v>
      </c>
      <c r="E104" s="110" t="s">
        <v>2859</v>
      </c>
      <c r="F104" s="122" t="s">
        <v>2860</v>
      </c>
      <c r="G104" s="132"/>
      <c r="H104" s="123" t="s">
        <v>2861</v>
      </c>
    </row>
    <row r="105" spans="1:8" ht="12.75">
      <c r="A105" s="124" t="s">
        <v>1537</v>
      </c>
      <c r="B105" s="179"/>
      <c r="C105" s="126" t="s">
        <v>1863</v>
      </c>
      <c r="D105" s="127" t="s">
        <v>2826</v>
      </c>
      <c r="E105" s="128" t="s">
        <v>2872</v>
      </c>
      <c r="F105" s="129" t="s">
        <v>985</v>
      </c>
      <c r="G105" s="131"/>
      <c r="H105" s="130" t="s">
        <v>2862</v>
      </c>
    </row>
    <row r="106" spans="1:8" ht="12.75">
      <c r="A106" s="118" t="s">
        <v>750</v>
      </c>
      <c r="B106" s="119">
        <v>71</v>
      </c>
      <c r="C106" s="120" t="s">
        <v>2400</v>
      </c>
      <c r="D106" s="121" t="s">
        <v>2863</v>
      </c>
      <c r="E106" s="110" t="s">
        <v>2864</v>
      </c>
      <c r="F106" s="122" t="s">
        <v>2727</v>
      </c>
      <c r="G106" s="132"/>
      <c r="H106" s="123" t="s">
        <v>2865</v>
      </c>
    </row>
    <row r="107" spans="1:8" ht="12.75">
      <c r="A107" s="124" t="s">
        <v>1535</v>
      </c>
      <c r="B107" s="179"/>
      <c r="C107" s="126" t="s">
        <v>1872</v>
      </c>
      <c r="D107" s="127" t="s">
        <v>1119</v>
      </c>
      <c r="E107" s="128" t="s">
        <v>2975</v>
      </c>
      <c r="F107" s="129" t="s">
        <v>2373</v>
      </c>
      <c r="G107" s="131"/>
      <c r="H107" s="130" t="s">
        <v>2866</v>
      </c>
    </row>
    <row r="108" spans="1:8" ht="12.75">
      <c r="A108" s="118" t="s">
        <v>2945</v>
      </c>
      <c r="B108" s="119">
        <v>44</v>
      </c>
      <c r="C108" s="120" t="s">
        <v>2497</v>
      </c>
      <c r="D108" s="121" t="s">
        <v>2787</v>
      </c>
      <c r="E108" s="110" t="s">
        <v>2788</v>
      </c>
      <c r="F108" s="122" t="s">
        <v>2475</v>
      </c>
      <c r="G108" s="132"/>
      <c r="H108" s="123" t="s">
        <v>2789</v>
      </c>
    </row>
    <row r="109" spans="1:8" ht="12.75">
      <c r="A109" s="124" t="s">
        <v>1535</v>
      </c>
      <c r="B109" s="179"/>
      <c r="C109" s="126" t="s">
        <v>1532</v>
      </c>
      <c r="D109" s="127" t="s">
        <v>1120</v>
      </c>
      <c r="E109" s="128" t="s">
        <v>1121</v>
      </c>
      <c r="F109" s="129" t="s">
        <v>2348</v>
      </c>
      <c r="G109" s="131"/>
      <c r="H109" s="130" t="s">
        <v>2790</v>
      </c>
    </row>
    <row r="110" spans="1:8" ht="12.75">
      <c r="A110" s="118" t="s">
        <v>751</v>
      </c>
      <c r="B110" s="119">
        <v>115</v>
      </c>
      <c r="C110" s="120" t="s">
        <v>2598</v>
      </c>
      <c r="D110" s="121" t="s">
        <v>2272</v>
      </c>
      <c r="E110" s="110" t="s">
        <v>2792</v>
      </c>
      <c r="F110" s="122" t="s">
        <v>2793</v>
      </c>
      <c r="G110" s="132"/>
      <c r="H110" s="123" t="s">
        <v>2794</v>
      </c>
    </row>
    <row r="111" spans="1:8" ht="12.75">
      <c r="A111" s="124" t="s">
        <v>1521</v>
      </c>
      <c r="B111" s="179"/>
      <c r="C111" s="126" t="s">
        <v>1688</v>
      </c>
      <c r="D111" s="127" t="s">
        <v>1122</v>
      </c>
      <c r="E111" s="128" t="s">
        <v>2967</v>
      </c>
      <c r="F111" s="129" t="s">
        <v>732</v>
      </c>
      <c r="G111" s="131"/>
      <c r="H111" s="130" t="s">
        <v>2795</v>
      </c>
    </row>
    <row r="112" spans="1:8" ht="12.75">
      <c r="A112" s="118" t="s">
        <v>752</v>
      </c>
      <c r="B112" s="119">
        <v>51</v>
      </c>
      <c r="C112" s="120" t="s">
        <v>2299</v>
      </c>
      <c r="D112" s="121" t="s">
        <v>2869</v>
      </c>
      <c r="E112" s="110" t="s">
        <v>2841</v>
      </c>
      <c r="F112" s="122" t="s">
        <v>2870</v>
      </c>
      <c r="G112" s="132"/>
      <c r="H112" s="123" t="s">
        <v>2871</v>
      </c>
    </row>
    <row r="113" spans="1:8" ht="12.75">
      <c r="A113" s="124" t="s">
        <v>1537</v>
      </c>
      <c r="B113" s="179"/>
      <c r="C113" s="126" t="s">
        <v>1792</v>
      </c>
      <c r="D113" s="127" t="s">
        <v>2944</v>
      </c>
      <c r="E113" s="128" t="s">
        <v>2826</v>
      </c>
      <c r="F113" s="129" t="s">
        <v>1000</v>
      </c>
      <c r="G113" s="131"/>
      <c r="H113" s="130" t="s">
        <v>2873</v>
      </c>
    </row>
    <row r="114" spans="1:8" ht="12.75">
      <c r="A114" s="118" t="s">
        <v>2889</v>
      </c>
      <c r="B114" s="119">
        <v>90</v>
      </c>
      <c r="C114" s="120" t="s">
        <v>2392</v>
      </c>
      <c r="D114" s="121" t="s">
        <v>755</v>
      </c>
      <c r="E114" s="110" t="s">
        <v>756</v>
      </c>
      <c r="F114" s="122" t="s">
        <v>757</v>
      </c>
      <c r="G114" s="132"/>
      <c r="H114" s="123" t="s">
        <v>2871</v>
      </c>
    </row>
    <row r="115" spans="1:8" ht="12.75">
      <c r="A115" s="124" t="s">
        <v>1521</v>
      </c>
      <c r="B115" s="179"/>
      <c r="C115" s="126" t="s">
        <v>1953</v>
      </c>
      <c r="D115" s="127" t="s">
        <v>793</v>
      </c>
      <c r="E115" s="128" t="s">
        <v>2928</v>
      </c>
      <c r="F115" s="129" t="s">
        <v>2928</v>
      </c>
      <c r="G115" s="131"/>
      <c r="H115" s="130" t="s">
        <v>2873</v>
      </c>
    </row>
    <row r="116" spans="1:8" ht="12.75">
      <c r="A116" s="118" t="s">
        <v>758</v>
      </c>
      <c r="B116" s="119">
        <v>110</v>
      </c>
      <c r="C116" s="120" t="s">
        <v>2596</v>
      </c>
      <c r="D116" s="121" t="s">
        <v>759</v>
      </c>
      <c r="E116" s="110" t="s">
        <v>2345</v>
      </c>
      <c r="F116" s="122" t="s">
        <v>760</v>
      </c>
      <c r="G116" s="132"/>
      <c r="H116" s="123" t="s">
        <v>761</v>
      </c>
    </row>
    <row r="117" spans="1:8" ht="12.75">
      <c r="A117" s="124" t="s">
        <v>1520</v>
      </c>
      <c r="B117" s="179"/>
      <c r="C117" s="126" t="s">
        <v>2033</v>
      </c>
      <c r="D117" s="127" t="s">
        <v>1123</v>
      </c>
      <c r="E117" s="128" t="s">
        <v>1124</v>
      </c>
      <c r="F117" s="129" t="s">
        <v>942</v>
      </c>
      <c r="G117" s="131"/>
      <c r="H117" s="130" t="s">
        <v>762</v>
      </c>
    </row>
    <row r="118" spans="1:8" ht="12.75">
      <c r="A118" s="118" t="s">
        <v>763</v>
      </c>
      <c r="B118" s="119">
        <v>111</v>
      </c>
      <c r="C118" s="120" t="s">
        <v>2353</v>
      </c>
      <c r="D118" s="121" t="s">
        <v>2750</v>
      </c>
      <c r="E118" s="110" t="s">
        <v>764</v>
      </c>
      <c r="F118" s="122" t="s">
        <v>2951</v>
      </c>
      <c r="G118" s="132"/>
      <c r="H118" s="123" t="s">
        <v>765</v>
      </c>
    </row>
    <row r="119" spans="1:8" ht="12.75">
      <c r="A119" s="124" t="s">
        <v>1520</v>
      </c>
      <c r="B119" s="179"/>
      <c r="C119" s="126" t="s">
        <v>2038</v>
      </c>
      <c r="D119" s="127" t="s">
        <v>1125</v>
      </c>
      <c r="E119" s="128" t="s">
        <v>1126</v>
      </c>
      <c r="F119" s="129" t="s">
        <v>931</v>
      </c>
      <c r="G119" s="131"/>
      <c r="H119" s="130" t="s">
        <v>767</v>
      </c>
    </row>
    <row r="120" spans="1:8" ht="12.75">
      <c r="A120" s="118" t="s">
        <v>768</v>
      </c>
      <c r="B120" s="119">
        <v>52</v>
      </c>
      <c r="C120" s="120" t="s">
        <v>2502</v>
      </c>
      <c r="D120" s="121" t="s">
        <v>2874</v>
      </c>
      <c r="E120" s="110" t="s">
        <v>2875</v>
      </c>
      <c r="F120" s="122" t="s">
        <v>2876</v>
      </c>
      <c r="G120" s="132"/>
      <c r="H120" s="123" t="s">
        <v>2877</v>
      </c>
    </row>
    <row r="121" spans="1:8" ht="12.75">
      <c r="A121" s="124" t="s">
        <v>1537</v>
      </c>
      <c r="B121" s="179"/>
      <c r="C121" s="126" t="s">
        <v>1797</v>
      </c>
      <c r="D121" s="127" t="s">
        <v>1127</v>
      </c>
      <c r="E121" s="128" t="s">
        <v>1128</v>
      </c>
      <c r="F121" s="129" t="s">
        <v>2384</v>
      </c>
      <c r="G121" s="131"/>
      <c r="H121" s="130" t="s">
        <v>2878</v>
      </c>
    </row>
    <row r="122" spans="1:8" ht="12.75">
      <c r="A122" s="118" t="s">
        <v>769</v>
      </c>
      <c r="B122" s="119">
        <v>112</v>
      </c>
      <c r="C122" s="120" t="s">
        <v>2356</v>
      </c>
      <c r="D122" s="121" t="s">
        <v>770</v>
      </c>
      <c r="E122" s="110" t="s">
        <v>771</v>
      </c>
      <c r="F122" s="122" t="s">
        <v>772</v>
      </c>
      <c r="G122" s="132"/>
      <c r="H122" s="123" t="s">
        <v>773</v>
      </c>
    </row>
    <row r="123" spans="1:8" ht="12.75">
      <c r="A123" s="124" t="s">
        <v>1520</v>
      </c>
      <c r="B123" s="179"/>
      <c r="C123" s="126" t="s">
        <v>2043</v>
      </c>
      <c r="D123" s="127" t="s">
        <v>1129</v>
      </c>
      <c r="E123" s="128" t="s">
        <v>999</v>
      </c>
      <c r="F123" s="129" t="s">
        <v>932</v>
      </c>
      <c r="G123" s="131"/>
      <c r="H123" s="130" t="s">
        <v>774</v>
      </c>
    </row>
    <row r="124" spans="1:8" ht="12.75">
      <c r="A124" s="118" t="s">
        <v>775</v>
      </c>
      <c r="B124" s="119">
        <v>99</v>
      </c>
      <c r="C124" s="120" t="s">
        <v>2587</v>
      </c>
      <c r="D124" s="121" t="s">
        <v>2946</v>
      </c>
      <c r="E124" s="110" t="s">
        <v>2947</v>
      </c>
      <c r="F124" s="122" t="s">
        <v>2948</v>
      </c>
      <c r="G124" s="132"/>
      <c r="H124" s="123" t="s">
        <v>2918</v>
      </c>
    </row>
    <row r="125" spans="1:8" ht="12.75">
      <c r="A125" s="124" t="s">
        <v>1519</v>
      </c>
      <c r="B125" s="179"/>
      <c r="C125" s="126" t="s">
        <v>1688</v>
      </c>
      <c r="D125" s="127" t="s">
        <v>2978</v>
      </c>
      <c r="E125" s="128" t="s">
        <v>2953</v>
      </c>
      <c r="F125" s="129" t="s">
        <v>1002</v>
      </c>
      <c r="G125" s="131"/>
      <c r="H125" s="130" t="s">
        <v>2919</v>
      </c>
    </row>
    <row r="126" spans="1:8" ht="12.75">
      <c r="A126" s="118" t="s">
        <v>776</v>
      </c>
      <c r="B126" s="119">
        <v>65</v>
      </c>
      <c r="C126" s="120" t="s">
        <v>2569</v>
      </c>
      <c r="D126" s="121" t="s">
        <v>2291</v>
      </c>
      <c r="E126" s="110" t="s">
        <v>2916</v>
      </c>
      <c r="F126" s="122" t="s">
        <v>2917</v>
      </c>
      <c r="G126" s="132"/>
      <c r="H126" s="123" t="s">
        <v>2918</v>
      </c>
    </row>
    <row r="127" spans="1:8" ht="12.75">
      <c r="A127" s="124" t="s">
        <v>1534</v>
      </c>
      <c r="B127" s="179"/>
      <c r="C127" s="126" t="s">
        <v>1792</v>
      </c>
      <c r="D127" s="127" t="s">
        <v>849</v>
      </c>
      <c r="E127" s="128" t="s">
        <v>1130</v>
      </c>
      <c r="F127" s="129" t="s">
        <v>933</v>
      </c>
      <c r="G127" s="131"/>
      <c r="H127" s="130" t="s">
        <v>2919</v>
      </c>
    </row>
    <row r="128" spans="1:8" ht="12.75">
      <c r="A128" s="118" t="s">
        <v>2963</v>
      </c>
      <c r="B128" s="119">
        <v>113</v>
      </c>
      <c r="C128" s="120" t="s">
        <v>2397</v>
      </c>
      <c r="D128" s="121" t="s">
        <v>2284</v>
      </c>
      <c r="E128" s="110" t="s">
        <v>777</v>
      </c>
      <c r="F128" s="122" t="s">
        <v>2793</v>
      </c>
      <c r="G128" s="132"/>
      <c r="H128" s="123" t="s">
        <v>778</v>
      </c>
    </row>
    <row r="129" spans="1:8" ht="12.75">
      <c r="A129" s="124" t="s">
        <v>1520</v>
      </c>
      <c r="B129" s="179"/>
      <c r="C129" s="126" t="s">
        <v>2048</v>
      </c>
      <c r="D129" s="127" t="s">
        <v>1131</v>
      </c>
      <c r="E129" s="128" t="s">
        <v>1132</v>
      </c>
      <c r="F129" s="129" t="s">
        <v>1003</v>
      </c>
      <c r="G129" s="131"/>
      <c r="H129" s="130" t="s">
        <v>779</v>
      </c>
    </row>
    <row r="130" spans="1:8" ht="12.75">
      <c r="A130" s="118" t="s">
        <v>780</v>
      </c>
      <c r="B130" s="119">
        <v>67</v>
      </c>
      <c r="C130" s="120" t="s">
        <v>2571</v>
      </c>
      <c r="D130" s="121" t="s">
        <v>2920</v>
      </c>
      <c r="E130" s="110" t="s">
        <v>2921</v>
      </c>
      <c r="F130" s="122" t="s">
        <v>2449</v>
      </c>
      <c r="G130" s="132"/>
      <c r="H130" s="123" t="s">
        <v>2922</v>
      </c>
    </row>
    <row r="131" spans="1:8" ht="12.75">
      <c r="A131" s="124" t="s">
        <v>1534</v>
      </c>
      <c r="B131" s="179"/>
      <c r="C131" s="126" t="s">
        <v>1574</v>
      </c>
      <c r="D131" s="127" t="s">
        <v>1133</v>
      </c>
      <c r="E131" s="128" t="s">
        <v>1134</v>
      </c>
      <c r="F131" s="129" t="s">
        <v>2895</v>
      </c>
      <c r="G131" s="131"/>
      <c r="H131" s="130" t="s">
        <v>2923</v>
      </c>
    </row>
    <row r="132" spans="1:8" ht="12.75">
      <c r="A132" s="118" t="s">
        <v>781</v>
      </c>
      <c r="B132" s="119">
        <v>83</v>
      </c>
      <c r="C132" s="120" t="s">
        <v>2579</v>
      </c>
      <c r="D132" s="121" t="s">
        <v>2949</v>
      </c>
      <c r="E132" s="110" t="s">
        <v>2950</v>
      </c>
      <c r="F132" s="122" t="s">
        <v>2951</v>
      </c>
      <c r="G132" s="132"/>
      <c r="H132" s="123" t="s">
        <v>2952</v>
      </c>
    </row>
    <row r="133" spans="1:8" ht="12.75">
      <c r="A133" s="124" t="s">
        <v>1538</v>
      </c>
      <c r="B133" s="179"/>
      <c r="C133" s="126" t="s">
        <v>1923</v>
      </c>
      <c r="D133" s="127" t="s">
        <v>2970</v>
      </c>
      <c r="E133" s="128" t="s">
        <v>1135</v>
      </c>
      <c r="F133" s="129" t="s">
        <v>934</v>
      </c>
      <c r="G133" s="131"/>
      <c r="H133" s="130" t="s">
        <v>2954</v>
      </c>
    </row>
    <row r="134" spans="1:8" ht="12.75">
      <c r="A134" s="118" t="s">
        <v>2977</v>
      </c>
      <c r="B134" s="119">
        <v>98</v>
      </c>
      <c r="C134" s="120" t="s">
        <v>2362</v>
      </c>
      <c r="D134" s="121" t="s">
        <v>2787</v>
      </c>
      <c r="E134" s="110" t="s">
        <v>2955</v>
      </c>
      <c r="F134" s="122" t="s">
        <v>2956</v>
      </c>
      <c r="G134" s="132"/>
      <c r="H134" s="123" t="s">
        <v>2957</v>
      </c>
    </row>
    <row r="135" spans="1:8" ht="12.75">
      <c r="A135" s="124" t="s">
        <v>1519</v>
      </c>
      <c r="B135" s="179"/>
      <c r="C135" s="126" t="s">
        <v>1688</v>
      </c>
      <c r="D135" s="127" t="s">
        <v>859</v>
      </c>
      <c r="E135" s="128" t="s">
        <v>1009</v>
      </c>
      <c r="F135" s="129" t="s">
        <v>2934</v>
      </c>
      <c r="G135" s="131"/>
      <c r="H135" s="130" t="s">
        <v>2958</v>
      </c>
    </row>
    <row r="136" spans="1:8" ht="12.75">
      <c r="A136" s="118" t="s">
        <v>782</v>
      </c>
      <c r="B136" s="119">
        <v>73</v>
      </c>
      <c r="C136" s="120" t="s">
        <v>2472</v>
      </c>
      <c r="D136" s="121" t="s">
        <v>2473</v>
      </c>
      <c r="E136" s="110" t="s">
        <v>2474</v>
      </c>
      <c r="F136" s="122" t="s">
        <v>2475</v>
      </c>
      <c r="G136" s="132"/>
      <c r="H136" s="123" t="s">
        <v>2476</v>
      </c>
    </row>
    <row r="137" spans="1:8" ht="12.75">
      <c r="A137" s="124" t="s">
        <v>1534</v>
      </c>
      <c r="B137" s="179"/>
      <c r="C137" s="126" t="s">
        <v>1580</v>
      </c>
      <c r="D137" s="127" t="s">
        <v>1136</v>
      </c>
      <c r="E137" s="128" t="s">
        <v>2672</v>
      </c>
      <c r="F137" s="129" t="s">
        <v>2769</v>
      </c>
      <c r="G137" s="131"/>
      <c r="H137" s="130" t="s">
        <v>2477</v>
      </c>
    </row>
    <row r="138" spans="1:8" ht="12.75">
      <c r="A138" s="118" t="s">
        <v>783</v>
      </c>
      <c r="B138" s="119">
        <v>76</v>
      </c>
      <c r="C138" s="120" t="s">
        <v>2575</v>
      </c>
      <c r="D138" s="121" t="s">
        <v>2912</v>
      </c>
      <c r="E138" s="110" t="s">
        <v>2959</v>
      </c>
      <c r="F138" s="122" t="s">
        <v>2960</v>
      </c>
      <c r="G138" s="132"/>
      <c r="H138" s="123" t="s">
        <v>2961</v>
      </c>
    </row>
    <row r="139" spans="1:8" ht="12.75">
      <c r="A139" s="124" t="s">
        <v>1519</v>
      </c>
      <c r="B139" s="179"/>
      <c r="C139" s="126" t="s">
        <v>1818</v>
      </c>
      <c r="D139" s="127" t="s">
        <v>2930</v>
      </c>
      <c r="E139" s="128" t="s">
        <v>749</v>
      </c>
      <c r="F139" s="129" t="s">
        <v>891</v>
      </c>
      <c r="G139" s="131"/>
      <c r="H139" s="130" t="s">
        <v>2962</v>
      </c>
    </row>
    <row r="140" spans="1:8" ht="12.75">
      <c r="A140" s="118" t="s">
        <v>784</v>
      </c>
      <c r="B140" s="119">
        <v>81</v>
      </c>
      <c r="C140" s="120" t="s">
        <v>2293</v>
      </c>
      <c r="D140" s="121" t="s">
        <v>2890</v>
      </c>
      <c r="E140" s="110" t="s">
        <v>2964</v>
      </c>
      <c r="F140" s="122" t="s">
        <v>2965</v>
      </c>
      <c r="G140" s="132"/>
      <c r="H140" s="123" t="s">
        <v>2966</v>
      </c>
    </row>
    <row r="141" spans="1:8" ht="12.75">
      <c r="A141" s="124" t="s">
        <v>1536</v>
      </c>
      <c r="B141" s="179"/>
      <c r="C141" s="126" t="s">
        <v>1688</v>
      </c>
      <c r="D141" s="127" t="s">
        <v>852</v>
      </c>
      <c r="E141" s="128" t="s">
        <v>2968</v>
      </c>
      <c r="F141" s="129" t="s">
        <v>1005</v>
      </c>
      <c r="G141" s="131"/>
      <c r="H141" s="130" t="s">
        <v>2969</v>
      </c>
    </row>
    <row r="142" spans="1:8" ht="12.75">
      <c r="A142" s="118" t="s">
        <v>785</v>
      </c>
      <c r="B142" s="119">
        <v>70</v>
      </c>
      <c r="C142" s="120" t="s">
        <v>2335</v>
      </c>
      <c r="D142" s="121" t="s">
        <v>2924</v>
      </c>
      <c r="E142" s="110" t="s">
        <v>2925</v>
      </c>
      <c r="F142" s="122" t="s">
        <v>2926</v>
      </c>
      <c r="G142" s="132"/>
      <c r="H142" s="123" t="s">
        <v>2927</v>
      </c>
    </row>
    <row r="143" spans="1:8" ht="12.75">
      <c r="A143" s="124" t="s">
        <v>1535</v>
      </c>
      <c r="B143" s="179"/>
      <c r="C143" s="126" t="s">
        <v>1792</v>
      </c>
      <c r="D143" s="127" t="s">
        <v>1137</v>
      </c>
      <c r="E143" s="128" t="s">
        <v>2974</v>
      </c>
      <c r="F143" s="129" t="s">
        <v>1006</v>
      </c>
      <c r="G143" s="131"/>
      <c r="H143" s="130" t="s">
        <v>2929</v>
      </c>
    </row>
    <row r="144" spans="1:8" ht="12.75">
      <c r="A144" s="118" t="s">
        <v>786</v>
      </c>
      <c r="B144" s="119">
        <v>84</v>
      </c>
      <c r="C144" s="120" t="s">
        <v>2347</v>
      </c>
      <c r="D144" s="121" t="s">
        <v>2971</v>
      </c>
      <c r="E144" s="110" t="s">
        <v>2972</v>
      </c>
      <c r="F144" s="122" t="s">
        <v>2773</v>
      </c>
      <c r="G144" s="132"/>
      <c r="H144" s="123" t="s">
        <v>2973</v>
      </c>
    </row>
    <row r="145" spans="1:8" ht="12.75">
      <c r="A145" s="124" t="s">
        <v>1521</v>
      </c>
      <c r="B145" s="179"/>
      <c r="C145" s="126" t="s">
        <v>1928</v>
      </c>
      <c r="D145" s="127" t="s">
        <v>1138</v>
      </c>
      <c r="E145" s="128" t="s">
        <v>850</v>
      </c>
      <c r="F145" s="129" t="s">
        <v>2376</v>
      </c>
      <c r="G145" s="131"/>
      <c r="H145" s="130" t="s">
        <v>2976</v>
      </c>
    </row>
    <row r="146" spans="1:8" ht="12.75">
      <c r="A146" s="118" t="s">
        <v>787</v>
      </c>
      <c r="B146" s="119">
        <v>63</v>
      </c>
      <c r="C146" s="120" t="s">
        <v>2567</v>
      </c>
      <c r="D146" s="121" t="s">
        <v>2766</v>
      </c>
      <c r="E146" s="110" t="s">
        <v>2879</v>
      </c>
      <c r="F146" s="122" t="s">
        <v>2880</v>
      </c>
      <c r="G146" s="132"/>
      <c r="H146" s="123" t="s">
        <v>2881</v>
      </c>
    </row>
    <row r="147" spans="1:8" ht="12.75">
      <c r="A147" s="124" t="s">
        <v>1536</v>
      </c>
      <c r="B147" s="179"/>
      <c r="C147" s="126" t="s">
        <v>1688</v>
      </c>
      <c r="D147" s="127" t="s">
        <v>1006</v>
      </c>
      <c r="E147" s="128" t="s">
        <v>809</v>
      </c>
      <c r="F147" s="129" t="s">
        <v>1008</v>
      </c>
      <c r="G147" s="131"/>
      <c r="H147" s="130" t="s">
        <v>2883</v>
      </c>
    </row>
    <row r="148" spans="1:8" ht="12.75">
      <c r="A148" s="118" t="s">
        <v>788</v>
      </c>
      <c r="B148" s="119">
        <v>82</v>
      </c>
      <c r="C148" s="120" t="s">
        <v>2578</v>
      </c>
      <c r="D148" s="121" t="s">
        <v>2979</v>
      </c>
      <c r="E148" s="110" t="s">
        <v>2980</v>
      </c>
      <c r="F148" s="122" t="s">
        <v>2981</v>
      </c>
      <c r="G148" s="132"/>
      <c r="H148" s="123" t="s">
        <v>2982</v>
      </c>
    </row>
    <row r="149" spans="1:8" ht="12.75">
      <c r="A149" s="124" t="s">
        <v>1519</v>
      </c>
      <c r="B149" s="179"/>
      <c r="C149" s="126" t="s">
        <v>1688</v>
      </c>
      <c r="D149" s="127" t="s">
        <v>935</v>
      </c>
      <c r="E149" s="128" t="s">
        <v>1139</v>
      </c>
      <c r="F149" s="129" t="s">
        <v>936</v>
      </c>
      <c r="G149" s="131"/>
      <c r="H149" s="130" t="s">
        <v>2983</v>
      </c>
    </row>
    <row r="150" spans="1:8" ht="12.75">
      <c r="A150" s="118" t="s">
        <v>853</v>
      </c>
      <c r="B150" s="119">
        <v>119</v>
      </c>
      <c r="C150" s="120" t="s">
        <v>2602</v>
      </c>
      <c r="D150" s="121" t="s">
        <v>2296</v>
      </c>
      <c r="E150" s="110" t="s">
        <v>2260</v>
      </c>
      <c r="F150" s="122" t="s">
        <v>854</v>
      </c>
      <c r="G150" s="132"/>
      <c r="H150" s="123" t="s">
        <v>855</v>
      </c>
    </row>
    <row r="151" spans="1:8" ht="12.75">
      <c r="A151" s="124" t="s">
        <v>1521</v>
      </c>
      <c r="B151" s="179"/>
      <c r="C151" s="126" t="s">
        <v>2079</v>
      </c>
      <c r="D151" s="127" t="s">
        <v>830</v>
      </c>
      <c r="E151" s="128" t="s">
        <v>937</v>
      </c>
      <c r="F151" s="129" t="s">
        <v>979</v>
      </c>
      <c r="G151" s="131"/>
      <c r="H151" s="130" t="s">
        <v>856</v>
      </c>
    </row>
    <row r="152" spans="1:8" ht="12.75">
      <c r="A152" s="118" t="s">
        <v>857</v>
      </c>
      <c r="B152" s="119">
        <v>102</v>
      </c>
      <c r="C152" s="120" t="s">
        <v>2589</v>
      </c>
      <c r="D152" s="121" t="s">
        <v>789</v>
      </c>
      <c r="E152" s="110" t="s">
        <v>790</v>
      </c>
      <c r="F152" s="122" t="s">
        <v>791</v>
      </c>
      <c r="G152" s="132"/>
      <c r="H152" s="123" t="s">
        <v>792</v>
      </c>
    </row>
    <row r="153" spans="1:8" ht="12.75">
      <c r="A153" s="124" t="s">
        <v>1519</v>
      </c>
      <c r="B153" s="179"/>
      <c r="C153" s="126" t="s">
        <v>1688</v>
      </c>
      <c r="D153" s="127" t="s">
        <v>1140</v>
      </c>
      <c r="E153" s="128" t="s">
        <v>1002</v>
      </c>
      <c r="F153" s="129" t="s">
        <v>2882</v>
      </c>
      <c r="G153" s="131"/>
      <c r="H153" s="130" t="s">
        <v>794</v>
      </c>
    </row>
    <row r="154" spans="1:8" ht="12.75">
      <c r="A154" s="118" t="s">
        <v>858</v>
      </c>
      <c r="B154" s="119">
        <v>78</v>
      </c>
      <c r="C154" s="120" t="s">
        <v>2577</v>
      </c>
      <c r="D154" s="121" t="s">
        <v>2984</v>
      </c>
      <c r="E154" s="110" t="s">
        <v>2985</v>
      </c>
      <c r="F154" s="122" t="s">
        <v>2986</v>
      </c>
      <c r="G154" s="132"/>
      <c r="H154" s="123" t="s">
        <v>2987</v>
      </c>
    </row>
    <row r="155" spans="1:8" ht="12.75">
      <c r="A155" s="124" t="s">
        <v>1519</v>
      </c>
      <c r="B155" s="179"/>
      <c r="C155" s="126" t="s">
        <v>1688</v>
      </c>
      <c r="D155" s="127" t="s">
        <v>1141</v>
      </c>
      <c r="E155" s="128" t="s">
        <v>1142</v>
      </c>
      <c r="F155" s="129" t="s">
        <v>830</v>
      </c>
      <c r="G155" s="131"/>
      <c r="H155" s="130" t="s">
        <v>2988</v>
      </c>
    </row>
    <row r="156" spans="1:8" ht="12.75">
      <c r="A156" s="118" t="s">
        <v>860</v>
      </c>
      <c r="B156" s="119">
        <v>137</v>
      </c>
      <c r="C156" s="120" t="s">
        <v>2371</v>
      </c>
      <c r="D156" s="121" t="s">
        <v>2925</v>
      </c>
      <c r="E156" s="110" t="s">
        <v>2268</v>
      </c>
      <c r="F156" s="122" t="s">
        <v>938</v>
      </c>
      <c r="G156" s="132"/>
      <c r="H156" s="123" t="s">
        <v>939</v>
      </c>
    </row>
    <row r="157" spans="1:8" ht="12.75">
      <c r="A157" s="124" t="s">
        <v>1538</v>
      </c>
      <c r="B157" s="179"/>
      <c r="C157" s="126" t="s">
        <v>2156</v>
      </c>
      <c r="D157" s="127" t="s">
        <v>1143</v>
      </c>
      <c r="E157" s="128" t="s">
        <v>819</v>
      </c>
      <c r="F157" s="129" t="s">
        <v>2375</v>
      </c>
      <c r="G157" s="131"/>
      <c r="H157" s="130" t="s">
        <v>940</v>
      </c>
    </row>
    <row r="158" spans="1:8" ht="12.75">
      <c r="A158" s="118" t="s">
        <v>861</v>
      </c>
      <c r="B158" s="119">
        <v>89</v>
      </c>
      <c r="C158" s="120" t="s">
        <v>2350</v>
      </c>
      <c r="D158" s="121" t="s">
        <v>795</v>
      </c>
      <c r="E158" s="110" t="s">
        <v>2959</v>
      </c>
      <c r="F158" s="122" t="s">
        <v>796</v>
      </c>
      <c r="G158" s="132"/>
      <c r="H158" s="123" t="s">
        <v>797</v>
      </c>
    </row>
    <row r="159" spans="1:8" ht="12.75">
      <c r="A159" s="124" t="s">
        <v>1538</v>
      </c>
      <c r="B159" s="179"/>
      <c r="C159" s="126" t="s">
        <v>1717</v>
      </c>
      <c r="D159" s="127" t="s">
        <v>960</v>
      </c>
      <c r="E159" s="128" t="s">
        <v>862</v>
      </c>
      <c r="F159" s="129" t="s">
        <v>941</v>
      </c>
      <c r="G159" s="131"/>
      <c r="H159" s="130" t="s">
        <v>799</v>
      </c>
    </row>
    <row r="160" spans="1:8" ht="12.75">
      <c r="A160" s="118" t="s">
        <v>803</v>
      </c>
      <c r="B160" s="119">
        <v>88</v>
      </c>
      <c r="C160" s="120" t="s">
        <v>2582</v>
      </c>
      <c r="D160" s="121" t="s">
        <v>795</v>
      </c>
      <c r="E160" s="110" t="s">
        <v>800</v>
      </c>
      <c r="F160" s="122" t="s">
        <v>2880</v>
      </c>
      <c r="G160" s="132"/>
      <c r="H160" s="123" t="s">
        <v>801</v>
      </c>
    </row>
    <row r="161" spans="1:8" ht="12.75">
      <c r="A161" s="124" t="s">
        <v>1538</v>
      </c>
      <c r="B161" s="179"/>
      <c r="C161" s="126" t="s">
        <v>1717</v>
      </c>
      <c r="D161" s="127" t="s">
        <v>960</v>
      </c>
      <c r="E161" s="128" t="s">
        <v>798</v>
      </c>
      <c r="F161" s="129" t="s">
        <v>819</v>
      </c>
      <c r="G161" s="131"/>
      <c r="H161" s="130" t="s">
        <v>802</v>
      </c>
    </row>
    <row r="162" spans="1:8" ht="12.75">
      <c r="A162" s="118" t="s">
        <v>807</v>
      </c>
      <c r="B162" s="119">
        <v>122</v>
      </c>
      <c r="C162" s="120" t="s">
        <v>2605</v>
      </c>
      <c r="D162" s="121" t="s">
        <v>863</v>
      </c>
      <c r="E162" s="110" t="s">
        <v>864</v>
      </c>
      <c r="F162" s="122" t="s">
        <v>865</v>
      </c>
      <c r="G162" s="132"/>
      <c r="H162" s="123" t="s">
        <v>866</v>
      </c>
    </row>
    <row r="163" spans="1:8" ht="12.75">
      <c r="A163" s="124" t="s">
        <v>1520</v>
      </c>
      <c r="B163" s="179"/>
      <c r="C163" s="126" t="s">
        <v>2093</v>
      </c>
      <c r="D163" s="127" t="s">
        <v>808</v>
      </c>
      <c r="E163" s="128" t="s">
        <v>1144</v>
      </c>
      <c r="F163" s="129" t="s">
        <v>1010</v>
      </c>
      <c r="G163" s="131"/>
      <c r="H163" s="130" t="s">
        <v>868</v>
      </c>
    </row>
    <row r="164" spans="1:8" ht="12.75">
      <c r="A164" s="118" t="s">
        <v>943</v>
      </c>
      <c r="B164" s="119">
        <v>64</v>
      </c>
      <c r="C164" s="120" t="s">
        <v>2568</v>
      </c>
      <c r="D164" s="121" t="s">
        <v>2884</v>
      </c>
      <c r="E164" s="110" t="s">
        <v>2885</v>
      </c>
      <c r="F164" s="122" t="s">
        <v>2886</v>
      </c>
      <c r="G164" s="132"/>
      <c r="H164" s="123" t="s">
        <v>2887</v>
      </c>
    </row>
    <row r="165" spans="1:8" ht="12.75">
      <c r="A165" s="124" t="s">
        <v>1534</v>
      </c>
      <c r="B165" s="179"/>
      <c r="C165" s="126" t="s">
        <v>1574</v>
      </c>
      <c r="D165" s="127" t="s">
        <v>847</v>
      </c>
      <c r="E165" s="128" t="s">
        <v>1145</v>
      </c>
      <c r="F165" s="129" t="s">
        <v>1011</v>
      </c>
      <c r="G165" s="131"/>
      <c r="H165" s="130" t="s">
        <v>2888</v>
      </c>
    </row>
    <row r="166" spans="1:8" ht="12.75">
      <c r="A166" s="118" t="s">
        <v>944</v>
      </c>
      <c r="B166" s="119">
        <v>114</v>
      </c>
      <c r="C166" s="120" t="s">
        <v>2597</v>
      </c>
      <c r="D166" s="121" t="s">
        <v>869</v>
      </c>
      <c r="E166" s="110" t="s">
        <v>870</v>
      </c>
      <c r="F166" s="122" t="s">
        <v>871</v>
      </c>
      <c r="G166" s="132"/>
      <c r="H166" s="123" t="s">
        <v>872</v>
      </c>
    </row>
    <row r="167" spans="1:8" ht="12.75">
      <c r="A167" s="124" t="s">
        <v>1538</v>
      </c>
      <c r="B167" s="179"/>
      <c r="C167" s="126" t="s">
        <v>2053</v>
      </c>
      <c r="D167" s="127" t="s">
        <v>987</v>
      </c>
      <c r="E167" s="128" t="s">
        <v>1012</v>
      </c>
      <c r="F167" s="129" t="s">
        <v>945</v>
      </c>
      <c r="G167" s="131"/>
      <c r="H167" s="130" t="s">
        <v>873</v>
      </c>
    </row>
    <row r="168" spans="1:8" ht="12.75">
      <c r="A168" s="118" t="s">
        <v>946</v>
      </c>
      <c r="B168" s="119">
        <v>121</v>
      </c>
      <c r="C168" s="120" t="s">
        <v>2604</v>
      </c>
      <c r="D168" s="121" t="s">
        <v>874</v>
      </c>
      <c r="E168" s="110" t="s">
        <v>875</v>
      </c>
      <c r="F168" s="122" t="s">
        <v>876</v>
      </c>
      <c r="G168" s="132"/>
      <c r="H168" s="123" t="s">
        <v>877</v>
      </c>
    </row>
    <row r="169" spans="1:8" ht="12.75">
      <c r="A169" s="124" t="s">
        <v>1520</v>
      </c>
      <c r="B169" s="179"/>
      <c r="C169" s="126" t="s">
        <v>1737</v>
      </c>
      <c r="D169" s="127" t="s">
        <v>1146</v>
      </c>
      <c r="E169" s="128" t="s">
        <v>902</v>
      </c>
      <c r="F169" s="129" t="s">
        <v>851</v>
      </c>
      <c r="G169" s="131"/>
      <c r="H169" s="130" t="s">
        <v>878</v>
      </c>
    </row>
    <row r="170" spans="1:8" ht="12.75">
      <c r="A170" s="118" t="s">
        <v>821</v>
      </c>
      <c r="B170" s="119">
        <v>123</v>
      </c>
      <c r="C170" s="120" t="s">
        <v>2367</v>
      </c>
      <c r="D170" s="121" t="s">
        <v>879</v>
      </c>
      <c r="E170" s="110" t="s">
        <v>2387</v>
      </c>
      <c r="F170" s="122" t="s">
        <v>760</v>
      </c>
      <c r="G170" s="132"/>
      <c r="H170" s="123" t="s">
        <v>880</v>
      </c>
    </row>
    <row r="171" spans="1:8" ht="12.75">
      <c r="A171" s="124" t="s">
        <v>1520</v>
      </c>
      <c r="B171" s="179"/>
      <c r="C171" s="126" t="s">
        <v>2043</v>
      </c>
      <c r="D171" s="127" t="s">
        <v>903</v>
      </c>
      <c r="E171" s="128" t="s">
        <v>1147</v>
      </c>
      <c r="F171" s="129" t="s">
        <v>942</v>
      </c>
      <c r="G171" s="131"/>
      <c r="H171" s="130" t="s">
        <v>881</v>
      </c>
    </row>
    <row r="172" spans="1:8" ht="12.75">
      <c r="A172" s="118" t="s">
        <v>947</v>
      </c>
      <c r="B172" s="119">
        <v>106</v>
      </c>
      <c r="C172" s="120" t="s">
        <v>2593</v>
      </c>
      <c r="D172" s="121" t="s">
        <v>882</v>
      </c>
      <c r="E172" s="110" t="s">
        <v>883</v>
      </c>
      <c r="F172" s="122" t="s">
        <v>884</v>
      </c>
      <c r="G172" s="132"/>
      <c r="H172" s="123" t="s">
        <v>885</v>
      </c>
    </row>
    <row r="173" spans="1:8" ht="12.75">
      <c r="A173" s="124" t="s">
        <v>1519</v>
      </c>
      <c r="B173" s="179"/>
      <c r="C173" s="126" t="s">
        <v>1809</v>
      </c>
      <c r="D173" s="127" t="s">
        <v>1148</v>
      </c>
      <c r="E173" s="128" t="s">
        <v>986</v>
      </c>
      <c r="F173" s="129" t="s">
        <v>914</v>
      </c>
      <c r="G173" s="131"/>
      <c r="H173" s="130" t="s">
        <v>887</v>
      </c>
    </row>
    <row r="174" spans="1:8" ht="12.75">
      <c r="A174" s="118" t="s">
        <v>949</v>
      </c>
      <c r="B174" s="119">
        <v>116</v>
      </c>
      <c r="C174" s="120" t="s">
        <v>2599</v>
      </c>
      <c r="D174" s="121" t="s">
        <v>804</v>
      </c>
      <c r="E174" s="110" t="s">
        <v>805</v>
      </c>
      <c r="F174" s="122" t="s">
        <v>806</v>
      </c>
      <c r="G174" s="132"/>
      <c r="H174" s="123" t="s">
        <v>2933</v>
      </c>
    </row>
    <row r="175" spans="1:8" ht="12.75">
      <c r="A175" s="124" t="s">
        <v>1521</v>
      </c>
      <c r="B175" s="179"/>
      <c r="C175" s="126" t="s">
        <v>2063</v>
      </c>
      <c r="D175" s="127" t="s">
        <v>989</v>
      </c>
      <c r="E175" s="128" t="s">
        <v>888</v>
      </c>
      <c r="F175" s="129" t="s">
        <v>1001</v>
      </c>
      <c r="G175" s="131"/>
      <c r="H175" s="130" t="s">
        <v>2936</v>
      </c>
    </row>
    <row r="176" spans="1:8" ht="12.75">
      <c r="A176" s="118" t="s">
        <v>950</v>
      </c>
      <c r="B176" s="119">
        <v>72</v>
      </c>
      <c r="C176" s="120" t="s">
        <v>2573</v>
      </c>
      <c r="D176" s="121" t="s">
        <v>2261</v>
      </c>
      <c r="E176" s="110" t="s">
        <v>2931</v>
      </c>
      <c r="F176" s="122" t="s">
        <v>2932</v>
      </c>
      <c r="G176" s="132"/>
      <c r="H176" s="123" t="s">
        <v>2933</v>
      </c>
    </row>
    <row r="177" spans="1:8" ht="12.75">
      <c r="A177" s="124" t="s">
        <v>1535</v>
      </c>
      <c r="B177" s="179"/>
      <c r="C177" s="126" t="s">
        <v>1877</v>
      </c>
      <c r="D177" s="127" t="s">
        <v>1149</v>
      </c>
      <c r="E177" s="128" t="s">
        <v>951</v>
      </c>
      <c r="F177" s="129" t="s">
        <v>852</v>
      </c>
      <c r="G177" s="131"/>
      <c r="H177" s="130" t="s">
        <v>2936</v>
      </c>
    </row>
    <row r="178" spans="1:8" ht="12.75">
      <c r="A178" s="118" t="s">
        <v>952</v>
      </c>
      <c r="B178" s="119">
        <v>58</v>
      </c>
      <c r="C178" s="120" t="s">
        <v>2564</v>
      </c>
      <c r="D178" s="121" t="s">
        <v>2890</v>
      </c>
      <c r="E178" s="110" t="s">
        <v>2891</v>
      </c>
      <c r="F178" s="122" t="s">
        <v>2892</v>
      </c>
      <c r="G178" s="132"/>
      <c r="H178" s="123" t="s">
        <v>2893</v>
      </c>
    </row>
    <row r="179" spans="1:8" ht="12.75">
      <c r="A179" s="124" t="s">
        <v>1519</v>
      </c>
      <c r="B179" s="179"/>
      <c r="C179" s="126" t="s">
        <v>1818</v>
      </c>
      <c r="D179" s="127" t="s">
        <v>948</v>
      </c>
      <c r="E179" s="128" t="s">
        <v>989</v>
      </c>
      <c r="F179" s="129" t="s">
        <v>1014</v>
      </c>
      <c r="G179" s="131"/>
      <c r="H179" s="130" t="s">
        <v>2894</v>
      </c>
    </row>
    <row r="180" spans="1:8" ht="12.75">
      <c r="A180" s="118" t="s">
        <v>890</v>
      </c>
      <c r="B180" s="119">
        <v>133</v>
      </c>
      <c r="C180" s="120" t="s">
        <v>2613</v>
      </c>
      <c r="D180" s="121" t="s">
        <v>953</v>
      </c>
      <c r="E180" s="110" t="s">
        <v>954</v>
      </c>
      <c r="F180" s="122" t="s">
        <v>955</v>
      </c>
      <c r="G180" s="132"/>
      <c r="H180" s="123" t="s">
        <v>956</v>
      </c>
    </row>
    <row r="181" spans="1:8" ht="12.75">
      <c r="A181" s="124" t="s">
        <v>1521</v>
      </c>
      <c r="B181" s="179"/>
      <c r="C181" s="126" t="s">
        <v>2063</v>
      </c>
      <c r="D181" s="127" t="s">
        <v>1150</v>
      </c>
      <c r="E181" s="128" t="s">
        <v>1151</v>
      </c>
      <c r="F181" s="129" t="s">
        <v>957</v>
      </c>
      <c r="G181" s="131"/>
      <c r="H181" s="130" t="s">
        <v>958</v>
      </c>
    </row>
    <row r="182" spans="1:8" ht="12.75">
      <c r="A182" s="118" t="s">
        <v>959</v>
      </c>
      <c r="B182" s="119">
        <v>104</v>
      </c>
      <c r="C182" s="120" t="s">
        <v>2591</v>
      </c>
      <c r="D182" s="121" t="s">
        <v>2315</v>
      </c>
      <c r="E182" s="110" t="s">
        <v>811</v>
      </c>
      <c r="F182" s="122" t="s">
        <v>812</v>
      </c>
      <c r="G182" s="132"/>
      <c r="H182" s="123" t="s">
        <v>813</v>
      </c>
    </row>
    <row r="183" spans="1:8" ht="12.75">
      <c r="A183" s="124" t="s">
        <v>1536</v>
      </c>
      <c r="B183" s="179"/>
      <c r="C183" s="126" t="s">
        <v>1809</v>
      </c>
      <c r="D183" s="127" t="s">
        <v>1152</v>
      </c>
      <c r="E183" s="128" t="s">
        <v>1153</v>
      </c>
      <c r="F183" s="129" t="s">
        <v>1015</v>
      </c>
      <c r="G183" s="131"/>
      <c r="H183" s="130" t="s">
        <v>814</v>
      </c>
    </row>
    <row r="184" spans="1:8" ht="12.75">
      <c r="A184" s="118" t="s">
        <v>961</v>
      </c>
      <c r="B184" s="119">
        <v>138</v>
      </c>
      <c r="C184" s="120" t="s">
        <v>2374</v>
      </c>
      <c r="D184" s="121" t="s">
        <v>1016</v>
      </c>
      <c r="E184" s="110" t="s">
        <v>1017</v>
      </c>
      <c r="F184" s="122" t="s">
        <v>1018</v>
      </c>
      <c r="G184" s="132"/>
      <c r="H184" s="123" t="s">
        <v>1019</v>
      </c>
    </row>
    <row r="185" spans="1:8" ht="12.75">
      <c r="A185" s="124" t="s">
        <v>1521</v>
      </c>
      <c r="B185" s="179"/>
      <c r="C185" s="126" t="s">
        <v>1928</v>
      </c>
      <c r="D185" s="127" t="s">
        <v>1139</v>
      </c>
      <c r="E185" s="128" t="s">
        <v>1154</v>
      </c>
      <c r="F185" s="129" t="s">
        <v>1020</v>
      </c>
      <c r="G185" s="131"/>
      <c r="H185" s="130" t="s">
        <v>1021</v>
      </c>
    </row>
    <row r="186" spans="1:8" ht="12.75">
      <c r="A186" s="118" t="s">
        <v>965</v>
      </c>
      <c r="B186" s="119">
        <v>129</v>
      </c>
      <c r="C186" s="120" t="s">
        <v>2610</v>
      </c>
      <c r="D186" s="121" t="s">
        <v>962</v>
      </c>
      <c r="E186" s="110" t="s">
        <v>963</v>
      </c>
      <c r="F186" s="122" t="s">
        <v>964</v>
      </c>
      <c r="G186" s="132"/>
      <c r="H186" s="123" t="s">
        <v>818</v>
      </c>
    </row>
    <row r="187" spans="1:8" ht="12.75">
      <c r="A187" s="124" t="s">
        <v>1521</v>
      </c>
      <c r="B187" s="179"/>
      <c r="C187" s="126" t="s">
        <v>2068</v>
      </c>
      <c r="D187" s="127" t="s">
        <v>1155</v>
      </c>
      <c r="E187" s="128" t="s">
        <v>983</v>
      </c>
      <c r="F187" s="129" t="s">
        <v>1022</v>
      </c>
      <c r="G187" s="131"/>
      <c r="H187" s="130" t="s">
        <v>820</v>
      </c>
    </row>
    <row r="188" spans="1:8" ht="12.75">
      <c r="A188" s="118" t="s">
        <v>966</v>
      </c>
      <c r="B188" s="119">
        <v>87</v>
      </c>
      <c r="C188" s="120" t="s">
        <v>2581</v>
      </c>
      <c r="D188" s="121" t="s">
        <v>815</v>
      </c>
      <c r="E188" s="110" t="s">
        <v>816</v>
      </c>
      <c r="F188" s="122" t="s">
        <v>817</v>
      </c>
      <c r="G188" s="132"/>
      <c r="H188" s="123" t="s">
        <v>818</v>
      </c>
    </row>
    <row r="189" spans="1:8" ht="12.75">
      <c r="A189" s="124" t="s">
        <v>1521</v>
      </c>
      <c r="B189" s="179"/>
      <c r="C189" s="126" t="s">
        <v>1688</v>
      </c>
      <c r="D189" s="127" t="s">
        <v>1055</v>
      </c>
      <c r="E189" s="128" t="s">
        <v>886</v>
      </c>
      <c r="F189" s="129" t="s">
        <v>1023</v>
      </c>
      <c r="G189" s="131"/>
      <c r="H189" s="130" t="s">
        <v>820</v>
      </c>
    </row>
    <row r="190" spans="1:8" ht="12.75">
      <c r="A190" s="118" t="s">
        <v>970</v>
      </c>
      <c r="B190" s="119">
        <v>145</v>
      </c>
      <c r="C190" s="120" t="s">
        <v>2621</v>
      </c>
      <c r="D190" s="121" t="s">
        <v>1024</v>
      </c>
      <c r="E190" s="110" t="s">
        <v>1025</v>
      </c>
      <c r="F190" s="122" t="s">
        <v>1026</v>
      </c>
      <c r="G190" s="132"/>
      <c r="H190" s="123" t="s">
        <v>1027</v>
      </c>
    </row>
    <row r="191" spans="1:8" ht="12.75">
      <c r="A191" s="124" t="s">
        <v>1520</v>
      </c>
      <c r="B191" s="179"/>
      <c r="C191" s="126" t="s">
        <v>2188</v>
      </c>
      <c r="D191" s="127" t="s">
        <v>1156</v>
      </c>
      <c r="E191" s="128" t="s">
        <v>1034</v>
      </c>
      <c r="F191" s="129" t="s">
        <v>1028</v>
      </c>
      <c r="G191" s="131"/>
      <c r="H191" s="130" t="s">
        <v>1029</v>
      </c>
    </row>
    <row r="192" spans="1:8" ht="12.75">
      <c r="A192" s="118" t="s">
        <v>1030</v>
      </c>
      <c r="B192" s="119">
        <v>128</v>
      </c>
      <c r="C192" s="120" t="s">
        <v>2380</v>
      </c>
      <c r="D192" s="121" t="s">
        <v>967</v>
      </c>
      <c r="E192" s="110" t="s">
        <v>2336</v>
      </c>
      <c r="F192" s="122" t="s">
        <v>2965</v>
      </c>
      <c r="G192" s="132"/>
      <c r="H192" s="123" t="s">
        <v>968</v>
      </c>
    </row>
    <row r="193" spans="1:8" ht="12.75">
      <c r="A193" s="124" t="s">
        <v>1521</v>
      </c>
      <c r="B193" s="179"/>
      <c r="C193" s="126" t="s">
        <v>1737</v>
      </c>
      <c r="D193" s="127" t="s">
        <v>1157</v>
      </c>
      <c r="E193" s="128" t="s">
        <v>910</v>
      </c>
      <c r="F193" s="129" t="s">
        <v>754</v>
      </c>
      <c r="G193" s="131"/>
      <c r="H193" s="130" t="s">
        <v>969</v>
      </c>
    </row>
    <row r="194" spans="1:8" ht="12.75">
      <c r="A194" s="118" t="s">
        <v>1031</v>
      </c>
      <c r="B194" s="119">
        <v>127</v>
      </c>
      <c r="C194" s="120" t="s">
        <v>2609</v>
      </c>
      <c r="D194" s="121" t="s">
        <v>2368</v>
      </c>
      <c r="E194" s="110" t="s">
        <v>823</v>
      </c>
      <c r="F194" s="122" t="s">
        <v>971</v>
      </c>
      <c r="G194" s="132"/>
      <c r="H194" s="123" t="s">
        <v>972</v>
      </c>
    </row>
    <row r="195" spans="1:8" ht="12.75">
      <c r="A195" s="124" t="s">
        <v>1520</v>
      </c>
      <c r="B195" s="179"/>
      <c r="C195" s="126" t="s">
        <v>2114</v>
      </c>
      <c r="D195" s="127" t="s">
        <v>1158</v>
      </c>
      <c r="E195" s="128" t="s">
        <v>990</v>
      </c>
      <c r="F195" s="129" t="s">
        <v>1032</v>
      </c>
      <c r="G195" s="131"/>
      <c r="H195" s="130" t="s">
        <v>973</v>
      </c>
    </row>
    <row r="196" spans="1:8" ht="12.75">
      <c r="A196" s="118" t="s">
        <v>1033</v>
      </c>
      <c r="B196" s="119">
        <v>101</v>
      </c>
      <c r="C196" s="120" t="s">
        <v>2363</v>
      </c>
      <c r="D196" s="121" t="s">
        <v>822</v>
      </c>
      <c r="E196" s="110" t="s">
        <v>823</v>
      </c>
      <c r="F196" s="122" t="s">
        <v>824</v>
      </c>
      <c r="G196" s="132"/>
      <c r="H196" s="123" t="s">
        <v>825</v>
      </c>
    </row>
    <row r="197" spans="1:8" ht="12.75">
      <c r="A197" s="124" t="s">
        <v>1536</v>
      </c>
      <c r="B197" s="179"/>
      <c r="C197" s="126" t="s">
        <v>1688</v>
      </c>
      <c r="D197" s="127" t="s">
        <v>974</v>
      </c>
      <c r="E197" s="128" t="s">
        <v>974</v>
      </c>
      <c r="F197" s="129" t="s">
        <v>1035</v>
      </c>
      <c r="G197" s="131"/>
      <c r="H197" s="130" t="s">
        <v>826</v>
      </c>
    </row>
    <row r="198" spans="1:8" ht="12.75">
      <c r="A198" s="118" t="s">
        <v>905</v>
      </c>
      <c r="B198" s="119">
        <v>143</v>
      </c>
      <c r="C198" s="120" t="s">
        <v>2619</v>
      </c>
      <c r="D198" s="121" t="s">
        <v>1036</v>
      </c>
      <c r="E198" s="110" t="s">
        <v>1037</v>
      </c>
      <c r="F198" s="122" t="s">
        <v>1038</v>
      </c>
      <c r="G198" s="132"/>
      <c r="H198" s="123" t="s">
        <v>1039</v>
      </c>
    </row>
    <row r="199" spans="1:8" ht="12.75">
      <c r="A199" s="124" t="s">
        <v>1521</v>
      </c>
      <c r="B199" s="179"/>
      <c r="C199" s="126" t="s">
        <v>2068</v>
      </c>
      <c r="D199" s="127" t="s">
        <v>1159</v>
      </c>
      <c r="E199" s="128" t="s">
        <v>1160</v>
      </c>
      <c r="F199" s="129" t="s">
        <v>935</v>
      </c>
      <c r="G199" s="131"/>
      <c r="H199" s="130" t="s">
        <v>1040</v>
      </c>
    </row>
    <row r="200" spans="1:8" ht="12.75">
      <c r="A200" s="118" t="s">
        <v>1041</v>
      </c>
      <c r="B200" s="119">
        <v>34</v>
      </c>
      <c r="C200" s="120" t="s">
        <v>2310</v>
      </c>
      <c r="D200" s="121" t="s">
        <v>2448</v>
      </c>
      <c r="E200" s="110" t="s">
        <v>2284</v>
      </c>
      <c r="F200" s="122" t="s">
        <v>2462</v>
      </c>
      <c r="G200" s="132" t="s">
        <v>2796</v>
      </c>
      <c r="H200" s="123" t="s">
        <v>2797</v>
      </c>
    </row>
    <row r="201" spans="1:8" ht="12.75">
      <c r="A201" s="124" t="s">
        <v>1538</v>
      </c>
      <c r="B201" s="179"/>
      <c r="C201" s="126" t="s">
        <v>1717</v>
      </c>
      <c r="D201" s="127" t="s">
        <v>2361</v>
      </c>
      <c r="E201" s="128" t="s">
        <v>2332</v>
      </c>
      <c r="F201" s="129" t="s">
        <v>2318</v>
      </c>
      <c r="G201" s="131"/>
      <c r="H201" s="130" t="s">
        <v>2798</v>
      </c>
    </row>
    <row r="202" spans="1:8" ht="12.75">
      <c r="A202" s="118" t="s">
        <v>1042</v>
      </c>
      <c r="B202" s="119">
        <v>92</v>
      </c>
      <c r="C202" s="120" t="s">
        <v>2583</v>
      </c>
      <c r="D202" s="121" t="s">
        <v>827</v>
      </c>
      <c r="E202" s="110" t="s">
        <v>2311</v>
      </c>
      <c r="F202" s="122" t="s">
        <v>828</v>
      </c>
      <c r="G202" s="132"/>
      <c r="H202" s="123" t="s">
        <v>829</v>
      </c>
    </row>
    <row r="203" spans="1:8" ht="12.75">
      <c r="A203" s="124" t="s">
        <v>1537</v>
      </c>
      <c r="B203" s="179"/>
      <c r="C203" s="126" t="s">
        <v>1797</v>
      </c>
      <c r="D203" s="127" t="s">
        <v>1161</v>
      </c>
      <c r="E203" s="128" t="s">
        <v>1162</v>
      </c>
      <c r="F203" s="129" t="s">
        <v>837</v>
      </c>
      <c r="G203" s="131"/>
      <c r="H203" s="130" t="s">
        <v>831</v>
      </c>
    </row>
    <row r="204" spans="1:8" ht="12.75">
      <c r="A204" s="118" t="s">
        <v>1043</v>
      </c>
      <c r="B204" s="119">
        <v>139</v>
      </c>
      <c r="C204" s="120" t="s">
        <v>2377</v>
      </c>
      <c r="D204" s="121" t="s">
        <v>1044</v>
      </c>
      <c r="E204" s="110" t="s">
        <v>1045</v>
      </c>
      <c r="F204" s="122" t="s">
        <v>1046</v>
      </c>
      <c r="G204" s="132"/>
      <c r="H204" s="123" t="s">
        <v>1047</v>
      </c>
    </row>
    <row r="205" spans="1:8" ht="12.75">
      <c r="A205" s="124" t="s">
        <v>1520</v>
      </c>
      <c r="B205" s="179"/>
      <c r="C205" s="126" t="s">
        <v>2068</v>
      </c>
      <c r="D205" s="127" t="s">
        <v>1163</v>
      </c>
      <c r="E205" s="128" t="s">
        <v>1164</v>
      </c>
      <c r="F205" s="129" t="s">
        <v>867</v>
      </c>
      <c r="G205" s="131"/>
      <c r="H205" s="130" t="s">
        <v>1048</v>
      </c>
    </row>
    <row r="206" spans="1:8" ht="12.75">
      <c r="A206" s="118" t="s">
        <v>1049</v>
      </c>
      <c r="B206" s="119">
        <v>144</v>
      </c>
      <c r="C206" s="120" t="s">
        <v>2620</v>
      </c>
      <c r="D206" s="121" t="s">
        <v>1050</v>
      </c>
      <c r="E206" s="110" t="s">
        <v>1051</v>
      </c>
      <c r="F206" s="122" t="s">
        <v>2870</v>
      </c>
      <c r="G206" s="132"/>
      <c r="H206" s="123" t="s">
        <v>1052</v>
      </c>
    </row>
    <row r="207" spans="1:8" ht="12.75">
      <c r="A207" s="124" t="s">
        <v>1521</v>
      </c>
      <c r="B207" s="179"/>
      <c r="C207" s="126" t="s">
        <v>2151</v>
      </c>
      <c r="D207" s="127" t="s">
        <v>1165</v>
      </c>
      <c r="E207" s="128" t="s">
        <v>991</v>
      </c>
      <c r="F207" s="129" t="s">
        <v>1053</v>
      </c>
      <c r="G207" s="131"/>
      <c r="H207" s="130" t="s">
        <v>1054</v>
      </c>
    </row>
    <row r="208" spans="1:8" ht="12.75">
      <c r="A208" s="118" t="s">
        <v>988</v>
      </c>
      <c r="B208" s="119">
        <v>130</v>
      </c>
      <c r="C208" s="120" t="s">
        <v>2611</v>
      </c>
      <c r="D208" s="121" t="s">
        <v>975</v>
      </c>
      <c r="E208" s="110" t="s">
        <v>976</v>
      </c>
      <c r="F208" s="122" t="s">
        <v>2926</v>
      </c>
      <c r="G208" s="132"/>
      <c r="H208" s="123" t="s">
        <v>977</v>
      </c>
    </row>
    <row r="209" spans="1:8" ht="12.75">
      <c r="A209" s="124" t="s">
        <v>1521</v>
      </c>
      <c r="B209" s="179"/>
      <c r="C209" s="126" t="s">
        <v>2024</v>
      </c>
      <c r="D209" s="127" t="s">
        <v>1166</v>
      </c>
      <c r="E209" s="128" t="s">
        <v>1167</v>
      </c>
      <c r="F209" s="129" t="s">
        <v>1004</v>
      </c>
      <c r="G209" s="131"/>
      <c r="H209" s="130" t="s">
        <v>980</v>
      </c>
    </row>
    <row r="210" spans="1:8" ht="12.75">
      <c r="A210" s="118" t="s">
        <v>1056</v>
      </c>
      <c r="B210" s="119">
        <v>135</v>
      </c>
      <c r="C210" s="120" t="s">
        <v>2388</v>
      </c>
      <c r="D210" s="121" t="s">
        <v>2389</v>
      </c>
      <c r="E210" s="110" t="s">
        <v>2369</v>
      </c>
      <c r="F210" s="122" t="s">
        <v>981</v>
      </c>
      <c r="G210" s="132"/>
      <c r="H210" s="123" t="s">
        <v>982</v>
      </c>
    </row>
    <row r="211" spans="1:8" ht="12.75">
      <c r="A211" s="124" t="s">
        <v>1521</v>
      </c>
      <c r="B211" s="179"/>
      <c r="C211" s="126" t="s">
        <v>2073</v>
      </c>
      <c r="D211" s="127" t="s">
        <v>1168</v>
      </c>
      <c r="E211" s="128" t="s">
        <v>1070</v>
      </c>
      <c r="F211" s="129" t="s">
        <v>1057</v>
      </c>
      <c r="G211" s="131"/>
      <c r="H211" s="130" t="s">
        <v>984</v>
      </c>
    </row>
    <row r="212" spans="1:8" ht="12.75">
      <c r="A212" s="118" t="s">
        <v>1058</v>
      </c>
      <c r="B212" s="119">
        <v>77</v>
      </c>
      <c r="C212" s="120" t="s">
        <v>2576</v>
      </c>
      <c r="D212" s="121" t="s">
        <v>733</v>
      </c>
      <c r="E212" s="110" t="s">
        <v>734</v>
      </c>
      <c r="F212" s="122" t="s">
        <v>735</v>
      </c>
      <c r="G212" s="132"/>
      <c r="H212" s="123" t="s">
        <v>736</v>
      </c>
    </row>
    <row r="213" spans="1:8" ht="12.75">
      <c r="A213" s="124" t="s">
        <v>1521</v>
      </c>
      <c r="B213" s="179"/>
      <c r="C213" s="126" t="s">
        <v>1809</v>
      </c>
      <c r="D213" s="127" t="s">
        <v>978</v>
      </c>
      <c r="E213" s="128" t="s">
        <v>1169</v>
      </c>
      <c r="F213" s="129" t="s">
        <v>1157</v>
      </c>
      <c r="G213" s="131"/>
      <c r="H213" s="130" t="s">
        <v>737</v>
      </c>
    </row>
    <row r="214" spans="1:8" ht="12.75">
      <c r="A214" s="118" t="s">
        <v>1059</v>
      </c>
      <c r="B214" s="119">
        <v>142</v>
      </c>
      <c r="C214" s="120" t="s">
        <v>2618</v>
      </c>
      <c r="D214" s="121" t="s">
        <v>1060</v>
      </c>
      <c r="E214" s="110" t="s">
        <v>2288</v>
      </c>
      <c r="F214" s="122" t="s">
        <v>1061</v>
      </c>
      <c r="G214" s="132"/>
      <c r="H214" s="123" t="s">
        <v>1062</v>
      </c>
    </row>
    <row r="215" spans="1:8" ht="12.75">
      <c r="A215" s="124" t="s">
        <v>1521</v>
      </c>
      <c r="B215" s="179"/>
      <c r="C215" s="126" t="s">
        <v>2068</v>
      </c>
      <c r="D215" s="127" t="s">
        <v>1170</v>
      </c>
      <c r="E215" s="128" t="s">
        <v>1171</v>
      </c>
      <c r="F215" s="129" t="s">
        <v>1064</v>
      </c>
      <c r="G215" s="131"/>
      <c r="H215" s="130" t="s">
        <v>1065</v>
      </c>
    </row>
    <row r="216" spans="1:8" ht="12.75">
      <c r="A216" s="118" t="s">
        <v>1066</v>
      </c>
      <c r="B216" s="119">
        <v>105</v>
      </c>
      <c r="C216" s="120" t="s">
        <v>2592</v>
      </c>
      <c r="D216" s="121" t="s">
        <v>823</v>
      </c>
      <c r="E216" s="110" t="s">
        <v>892</v>
      </c>
      <c r="F216" s="122" t="s">
        <v>893</v>
      </c>
      <c r="G216" s="132"/>
      <c r="H216" s="123" t="s">
        <v>894</v>
      </c>
    </row>
    <row r="217" spans="1:8" ht="12.75">
      <c r="A217" s="124" t="s">
        <v>1519</v>
      </c>
      <c r="B217" s="179"/>
      <c r="C217" s="126" t="s">
        <v>1688</v>
      </c>
      <c r="D217" s="127" t="s">
        <v>1172</v>
      </c>
      <c r="E217" s="128" t="s">
        <v>1173</v>
      </c>
      <c r="F217" s="129" t="s">
        <v>1067</v>
      </c>
      <c r="G217" s="131"/>
      <c r="H217" s="130" t="s">
        <v>895</v>
      </c>
    </row>
    <row r="218" spans="1:8" ht="12.75">
      <c r="A218" s="118" t="s">
        <v>1068</v>
      </c>
      <c r="B218" s="119">
        <v>103</v>
      </c>
      <c r="C218" s="120" t="s">
        <v>2590</v>
      </c>
      <c r="D218" s="121" t="s">
        <v>833</v>
      </c>
      <c r="E218" s="110" t="s">
        <v>834</v>
      </c>
      <c r="F218" s="122" t="s">
        <v>835</v>
      </c>
      <c r="G218" s="132"/>
      <c r="H218" s="123" t="s">
        <v>836</v>
      </c>
    </row>
    <row r="219" spans="1:8" ht="12.75">
      <c r="A219" s="124" t="s">
        <v>1536</v>
      </c>
      <c r="B219" s="179"/>
      <c r="C219" s="126" t="s">
        <v>1818</v>
      </c>
      <c r="D219" s="127" t="s">
        <v>1174</v>
      </c>
      <c r="E219" s="128" t="s">
        <v>1174</v>
      </c>
      <c r="F219" s="129" t="s">
        <v>1175</v>
      </c>
      <c r="G219" s="131"/>
      <c r="H219" s="130" t="s">
        <v>838</v>
      </c>
    </row>
    <row r="220" spans="1:8" ht="12.75">
      <c r="A220" s="118" t="s">
        <v>1069</v>
      </c>
      <c r="B220" s="119">
        <v>124</v>
      </c>
      <c r="C220" s="120" t="s">
        <v>2606</v>
      </c>
      <c r="D220" s="121" t="s">
        <v>2320</v>
      </c>
      <c r="E220" s="110" t="s">
        <v>2262</v>
      </c>
      <c r="F220" s="122" t="s">
        <v>812</v>
      </c>
      <c r="G220" s="132"/>
      <c r="H220" s="123" t="s">
        <v>896</v>
      </c>
    </row>
    <row r="221" spans="1:8" ht="12.75">
      <c r="A221" s="124" t="s">
        <v>1521</v>
      </c>
      <c r="B221" s="179"/>
      <c r="C221" s="126" t="s">
        <v>1928</v>
      </c>
      <c r="D221" s="127" t="s">
        <v>1176</v>
      </c>
      <c r="E221" s="128" t="s">
        <v>1063</v>
      </c>
      <c r="F221" s="129" t="s">
        <v>992</v>
      </c>
      <c r="G221" s="131"/>
      <c r="H221" s="130" t="s">
        <v>897</v>
      </c>
    </row>
    <row r="222" spans="1:8" ht="12.75">
      <c r="A222" s="118" t="s">
        <v>1071</v>
      </c>
      <c r="B222" s="119">
        <v>126</v>
      </c>
      <c r="C222" s="120" t="s">
        <v>2608</v>
      </c>
      <c r="D222" s="121" t="s">
        <v>898</v>
      </c>
      <c r="E222" s="110" t="s">
        <v>899</v>
      </c>
      <c r="F222" s="122" t="s">
        <v>900</v>
      </c>
      <c r="G222" s="132"/>
      <c r="H222" s="123" t="s">
        <v>901</v>
      </c>
    </row>
    <row r="223" spans="1:8" ht="12.75">
      <c r="A223" s="124" t="s">
        <v>1520</v>
      </c>
      <c r="B223" s="179"/>
      <c r="C223" s="126" t="s">
        <v>1737</v>
      </c>
      <c r="D223" s="127" t="s">
        <v>1177</v>
      </c>
      <c r="E223" s="128" t="s">
        <v>1178</v>
      </c>
      <c r="F223" s="129" t="s">
        <v>1072</v>
      </c>
      <c r="G223" s="131"/>
      <c r="H223" s="130" t="s">
        <v>904</v>
      </c>
    </row>
    <row r="224" spans="1:8" ht="12.75">
      <c r="A224" s="118" t="s">
        <v>1073</v>
      </c>
      <c r="B224" s="119">
        <v>108</v>
      </c>
      <c r="C224" s="120" t="s">
        <v>2595</v>
      </c>
      <c r="D224" s="121" t="s">
        <v>906</v>
      </c>
      <c r="E224" s="110" t="s">
        <v>907</v>
      </c>
      <c r="F224" s="122" t="s">
        <v>908</v>
      </c>
      <c r="G224" s="132"/>
      <c r="H224" s="123" t="s">
        <v>909</v>
      </c>
    </row>
    <row r="225" spans="1:8" ht="12.75">
      <c r="A225" s="124" t="s">
        <v>1519</v>
      </c>
      <c r="B225" s="179"/>
      <c r="C225" s="126" t="s">
        <v>2024</v>
      </c>
      <c r="D225" s="127" t="s">
        <v>1179</v>
      </c>
      <c r="E225" s="128" t="s">
        <v>1180</v>
      </c>
      <c r="F225" s="129" t="s">
        <v>1088</v>
      </c>
      <c r="G225" s="131"/>
      <c r="H225" s="130" t="s">
        <v>911</v>
      </c>
    </row>
    <row r="226" spans="1:8" ht="12.75">
      <c r="A226" s="118" t="s">
        <v>1075</v>
      </c>
      <c r="B226" s="119">
        <v>118</v>
      </c>
      <c r="C226" s="120" t="s">
        <v>2601</v>
      </c>
      <c r="D226" s="121" t="s">
        <v>912</v>
      </c>
      <c r="E226" s="110" t="s">
        <v>2302</v>
      </c>
      <c r="F226" s="122" t="s">
        <v>2892</v>
      </c>
      <c r="G226" s="132"/>
      <c r="H226" s="123" t="s">
        <v>913</v>
      </c>
    </row>
    <row r="227" spans="1:8" ht="12.75">
      <c r="A227" s="124" t="s">
        <v>1521</v>
      </c>
      <c r="B227" s="179"/>
      <c r="C227" s="126" t="s">
        <v>2073</v>
      </c>
      <c r="D227" s="127" t="s">
        <v>1181</v>
      </c>
      <c r="E227" s="128" t="s">
        <v>1182</v>
      </c>
      <c r="F227" s="129" t="s">
        <v>1076</v>
      </c>
      <c r="G227" s="131"/>
      <c r="H227" s="130" t="s">
        <v>915</v>
      </c>
    </row>
    <row r="228" spans="1:8" ht="12.75">
      <c r="A228" s="118" t="s">
        <v>1077</v>
      </c>
      <c r="B228" s="119">
        <v>152</v>
      </c>
      <c r="C228" s="120" t="s">
        <v>2627</v>
      </c>
      <c r="D228" s="121" t="s">
        <v>1078</v>
      </c>
      <c r="E228" s="110" t="s">
        <v>1079</v>
      </c>
      <c r="F228" s="122" t="s">
        <v>1080</v>
      </c>
      <c r="G228" s="132"/>
      <c r="H228" s="123" t="s">
        <v>1081</v>
      </c>
    </row>
    <row r="229" spans="1:8" ht="12.75">
      <c r="A229" s="124" t="s">
        <v>1481</v>
      </c>
      <c r="B229" s="179"/>
      <c r="C229" s="126" t="s">
        <v>2212</v>
      </c>
      <c r="D229" s="127" t="s">
        <v>1183</v>
      </c>
      <c r="E229" s="128" t="s">
        <v>1184</v>
      </c>
      <c r="F229" s="129" t="s">
        <v>1091</v>
      </c>
      <c r="G229" s="131"/>
      <c r="H229" s="130" t="s">
        <v>1082</v>
      </c>
    </row>
    <row r="230" spans="1:8" ht="12.75">
      <c r="A230" s="118" t="s">
        <v>1083</v>
      </c>
      <c r="B230" s="119">
        <v>148</v>
      </c>
      <c r="C230" s="120" t="s">
        <v>2623</v>
      </c>
      <c r="D230" s="121" t="s">
        <v>1084</v>
      </c>
      <c r="E230" s="110" t="s">
        <v>1085</v>
      </c>
      <c r="F230" s="122" t="s">
        <v>1086</v>
      </c>
      <c r="G230" s="132"/>
      <c r="H230" s="123" t="s">
        <v>1087</v>
      </c>
    </row>
    <row r="231" spans="1:8" ht="12.75">
      <c r="A231" s="124" t="s">
        <v>1520</v>
      </c>
      <c r="B231" s="179"/>
      <c r="C231" s="126" t="s">
        <v>1953</v>
      </c>
      <c r="D231" s="127" t="s">
        <v>1185</v>
      </c>
      <c r="E231" s="128" t="s">
        <v>1186</v>
      </c>
      <c r="F231" s="129" t="s">
        <v>987</v>
      </c>
      <c r="G231" s="131"/>
      <c r="H231" s="130" t="s">
        <v>1089</v>
      </c>
    </row>
    <row r="232" spans="1:8" ht="12.75">
      <c r="A232" s="118" t="s">
        <v>1090</v>
      </c>
      <c r="B232" s="119">
        <v>107</v>
      </c>
      <c r="C232" s="120" t="s">
        <v>2594</v>
      </c>
      <c r="D232" s="121" t="s">
        <v>839</v>
      </c>
      <c r="E232" s="110" t="s">
        <v>2331</v>
      </c>
      <c r="F232" s="122" t="s">
        <v>840</v>
      </c>
      <c r="G232" s="132"/>
      <c r="H232" s="123" t="s">
        <v>841</v>
      </c>
    </row>
    <row r="233" spans="1:8" ht="12.75">
      <c r="A233" s="124" t="s">
        <v>1546</v>
      </c>
      <c r="B233" s="179"/>
      <c r="C233" s="126" t="s">
        <v>2018</v>
      </c>
      <c r="D233" s="127" t="s">
        <v>1187</v>
      </c>
      <c r="E233" s="128" t="s">
        <v>1188</v>
      </c>
      <c r="F233" s="129" t="s">
        <v>1092</v>
      </c>
      <c r="G233" s="131"/>
      <c r="H233" s="130" t="s">
        <v>842</v>
      </c>
    </row>
    <row r="234" spans="1:8" ht="12.75">
      <c r="A234" s="118" t="s">
        <v>1093</v>
      </c>
      <c r="B234" s="119">
        <v>151</v>
      </c>
      <c r="C234" s="120" t="s">
        <v>2626</v>
      </c>
      <c r="D234" s="121" t="s">
        <v>2344</v>
      </c>
      <c r="E234" s="110" t="s">
        <v>1094</v>
      </c>
      <c r="F234" s="122" t="s">
        <v>1095</v>
      </c>
      <c r="G234" s="132"/>
      <c r="H234" s="123" t="s">
        <v>1096</v>
      </c>
    </row>
    <row r="235" spans="1:8" ht="12.75">
      <c r="A235" s="124" t="s">
        <v>1481</v>
      </c>
      <c r="B235" s="179"/>
      <c r="C235" s="126" t="s">
        <v>2208</v>
      </c>
      <c r="D235" s="127" t="s">
        <v>1189</v>
      </c>
      <c r="E235" s="128" t="s">
        <v>1190</v>
      </c>
      <c r="F235" s="129" t="s">
        <v>1097</v>
      </c>
      <c r="G235" s="131"/>
      <c r="H235" s="130" t="s">
        <v>1098</v>
      </c>
    </row>
    <row r="236" spans="1:8" ht="12.75">
      <c r="A236" s="118" t="s">
        <v>1099</v>
      </c>
      <c r="B236" s="119">
        <v>125</v>
      </c>
      <c r="C236" s="120" t="s">
        <v>2607</v>
      </c>
      <c r="D236" s="121" t="s">
        <v>2307</v>
      </c>
      <c r="E236" s="110" t="s">
        <v>916</v>
      </c>
      <c r="F236" s="122" t="s">
        <v>917</v>
      </c>
      <c r="G236" s="132"/>
      <c r="H236" s="123" t="s">
        <v>918</v>
      </c>
    </row>
    <row r="237" spans="1:8" ht="12.75">
      <c r="A237" s="124" t="s">
        <v>1520</v>
      </c>
      <c r="B237" s="179"/>
      <c r="C237" s="126" t="s">
        <v>2038</v>
      </c>
      <c r="D237" s="127" t="s">
        <v>1191</v>
      </c>
      <c r="E237" s="128" t="s">
        <v>1192</v>
      </c>
      <c r="F237" s="129" t="s">
        <v>1100</v>
      </c>
      <c r="G237" s="131"/>
      <c r="H237" s="130" t="s">
        <v>919</v>
      </c>
    </row>
    <row r="238" spans="1:8" ht="12.75">
      <c r="A238" s="118" t="s">
        <v>1101</v>
      </c>
      <c r="B238" s="119">
        <v>132</v>
      </c>
      <c r="C238" s="120" t="s">
        <v>2612</v>
      </c>
      <c r="D238" s="121" t="s">
        <v>2879</v>
      </c>
      <c r="E238" s="110" t="s">
        <v>993</v>
      </c>
      <c r="F238" s="122" t="s">
        <v>994</v>
      </c>
      <c r="G238" s="132"/>
      <c r="H238" s="123" t="s">
        <v>995</v>
      </c>
    </row>
    <row r="239" spans="1:8" ht="12.75">
      <c r="A239" s="124" t="s">
        <v>1521</v>
      </c>
      <c r="B239" s="179"/>
      <c r="C239" s="126" t="s">
        <v>1842</v>
      </c>
      <c r="D239" s="127" t="s">
        <v>986</v>
      </c>
      <c r="E239" s="128" t="s">
        <v>1193</v>
      </c>
      <c r="F239" s="129" t="s">
        <v>1102</v>
      </c>
      <c r="G239" s="131"/>
      <c r="H239" s="130" t="s">
        <v>996</v>
      </c>
    </row>
    <row r="240" spans="1:8" ht="12.75">
      <c r="A240" s="118" t="s">
        <v>1103</v>
      </c>
      <c r="B240" s="119">
        <v>93</v>
      </c>
      <c r="C240" s="120" t="s">
        <v>2584</v>
      </c>
      <c r="D240" s="121" t="s">
        <v>843</v>
      </c>
      <c r="E240" s="110" t="s">
        <v>844</v>
      </c>
      <c r="F240" s="122" t="s">
        <v>2986</v>
      </c>
      <c r="G240" s="132" t="s">
        <v>845</v>
      </c>
      <c r="H240" s="123" t="s">
        <v>846</v>
      </c>
    </row>
    <row r="241" spans="1:8" ht="12.75">
      <c r="A241" s="124" t="s">
        <v>1534</v>
      </c>
      <c r="B241" s="179"/>
      <c r="C241" s="126" t="s">
        <v>1574</v>
      </c>
      <c r="D241" s="127" t="s">
        <v>1194</v>
      </c>
      <c r="E241" s="128" t="s">
        <v>1195</v>
      </c>
      <c r="F241" s="129" t="s">
        <v>920</v>
      </c>
      <c r="G241" s="131"/>
      <c r="H241" s="130" t="s">
        <v>848</v>
      </c>
    </row>
    <row r="242" spans="1:8" ht="12.75">
      <c r="A242" s="118" t="s">
        <v>1196</v>
      </c>
      <c r="B242" s="119">
        <v>153</v>
      </c>
      <c r="C242" s="120" t="s">
        <v>2628</v>
      </c>
      <c r="D242" s="121" t="s">
        <v>1197</v>
      </c>
      <c r="E242" s="110" t="s">
        <v>2354</v>
      </c>
      <c r="F242" s="122" t="s">
        <v>1198</v>
      </c>
      <c r="G242" s="132"/>
      <c r="H242" s="123" t="s">
        <v>1199</v>
      </c>
    </row>
    <row r="243" spans="1:8" ht="12.75">
      <c r="A243" s="124" t="s">
        <v>1481</v>
      </c>
      <c r="B243" s="179"/>
      <c r="C243" s="126" t="s">
        <v>2217</v>
      </c>
      <c r="D243" s="127" t="s">
        <v>1200</v>
      </c>
      <c r="E243" s="128" t="s">
        <v>1201</v>
      </c>
      <c r="F243" s="129" t="s">
        <v>1202</v>
      </c>
      <c r="G243" s="131"/>
      <c r="H243" s="130" t="s">
        <v>1203</v>
      </c>
    </row>
    <row r="244" spans="1:8" ht="12.75">
      <c r="A244" s="118" t="s">
        <v>1204</v>
      </c>
      <c r="B244" s="119">
        <v>149</v>
      </c>
      <c r="C244" s="120" t="s">
        <v>2624</v>
      </c>
      <c r="D244" s="121" t="s">
        <v>1104</v>
      </c>
      <c r="E244" s="110" t="s">
        <v>2357</v>
      </c>
      <c r="F244" s="122" t="s">
        <v>1105</v>
      </c>
      <c r="G244" s="132"/>
      <c r="H244" s="123" t="s">
        <v>1106</v>
      </c>
    </row>
    <row r="245" spans="1:8" ht="12.75">
      <c r="A245" s="124" t="s">
        <v>1520</v>
      </c>
      <c r="B245" s="179"/>
      <c r="C245" s="126" t="s">
        <v>2200</v>
      </c>
      <c r="D245" s="127" t="s">
        <v>1205</v>
      </c>
      <c r="E245" s="128" t="s">
        <v>1206</v>
      </c>
      <c r="F245" s="129" t="s">
        <v>1074</v>
      </c>
      <c r="G245" s="131"/>
      <c r="H245" s="130" t="s">
        <v>1107</v>
      </c>
    </row>
    <row r="246" spans="1:8" ht="12.75">
      <c r="A246" s="118" t="s">
        <v>1207</v>
      </c>
      <c r="B246" s="119" t="s">
        <v>926</v>
      </c>
      <c r="C246" s="120" t="s">
        <v>2563</v>
      </c>
      <c r="D246" s="121" t="s">
        <v>921</v>
      </c>
      <c r="E246" s="110" t="s">
        <v>922</v>
      </c>
      <c r="F246" s="122" t="s">
        <v>923</v>
      </c>
      <c r="G246" s="132"/>
      <c r="H246" s="123" t="s">
        <v>924</v>
      </c>
    </row>
    <row r="247" spans="1:8" ht="12.75">
      <c r="A247" s="124" t="s">
        <v>1520</v>
      </c>
      <c r="B247" s="179"/>
      <c r="C247" s="126" t="s">
        <v>1953</v>
      </c>
      <c r="D247" s="127" t="s">
        <v>1208</v>
      </c>
      <c r="E247" s="128" t="s">
        <v>1209</v>
      </c>
      <c r="F247" s="129" t="s">
        <v>1210</v>
      </c>
      <c r="G247" s="131"/>
      <c r="H247" s="130" t="s">
        <v>925</v>
      </c>
    </row>
    <row r="248" spans="1:8" ht="12.75">
      <c r="A248" s="118" t="s">
        <v>1211</v>
      </c>
      <c r="B248" s="119">
        <v>155</v>
      </c>
      <c r="C248" s="120" t="s">
        <v>2630</v>
      </c>
      <c r="D248" s="121" t="s">
        <v>2354</v>
      </c>
      <c r="E248" s="110" t="s">
        <v>1212</v>
      </c>
      <c r="F248" s="122" t="s">
        <v>1213</v>
      </c>
      <c r="G248" s="132" t="s">
        <v>2274</v>
      </c>
      <c r="H248" s="123" t="s">
        <v>1214</v>
      </c>
    </row>
    <row r="249" spans="1:8" ht="12.75">
      <c r="A249" s="124" t="s">
        <v>1481</v>
      </c>
      <c r="B249" s="179"/>
      <c r="C249" s="126" t="s">
        <v>2217</v>
      </c>
      <c r="D249" s="127" t="s">
        <v>1215</v>
      </c>
      <c r="E249" s="128" t="s">
        <v>1216</v>
      </c>
      <c r="F249" s="129" t="s">
        <v>1217</v>
      </c>
      <c r="G249" s="131"/>
      <c r="H249" s="130" t="s">
        <v>1218</v>
      </c>
    </row>
    <row r="250" spans="1:8" ht="12.75">
      <c r="A250" s="190" t="s">
        <v>1267</v>
      </c>
      <c r="B250" s="191">
        <v>6</v>
      </c>
      <c r="C250" s="192" t="s">
        <v>2478</v>
      </c>
      <c r="D250" s="193" t="s">
        <v>1241</v>
      </c>
      <c r="E250" s="194" t="s">
        <v>1242</v>
      </c>
      <c r="F250" s="195" t="s">
        <v>1268</v>
      </c>
      <c r="G250" s="196"/>
      <c r="H250" s="197" t="s">
        <v>1269</v>
      </c>
    </row>
    <row r="251" spans="1:8" ht="12.75">
      <c r="A251" s="198" t="s">
        <v>1534</v>
      </c>
      <c r="B251" s="199"/>
      <c r="C251" s="200" t="s">
        <v>1580</v>
      </c>
      <c r="D251" s="201" t="s">
        <v>2437</v>
      </c>
      <c r="E251" s="202" t="s">
        <v>1243</v>
      </c>
      <c r="F251" s="203" t="s">
        <v>1270</v>
      </c>
      <c r="G251" s="204"/>
      <c r="H251" s="205" t="s">
        <v>1271</v>
      </c>
    </row>
    <row r="252" spans="1:8" ht="12.75">
      <c r="A252" s="118" t="s">
        <v>1272</v>
      </c>
      <c r="B252" s="119">
        <v>157</v>
      </c>
      <c r="C252" s="120" t="s">
        <v>2617</v>
      </c>
      <c r="D252" s="121" t="s">
        <v>1219</v>
      </c>
      <c r="E252" s="110" t="s">
        <v>1220</v>
      </c>
      <c r="F252" s="122" t="s">
        <v>1221</v>
      </c>
      <c r="G252" s="132"/>
      <c r="H252" s="123" t="s">
        <v>1222</v>
      </c>
    </row>
    <row r="253" spans="1:8" ht="12.75">
      <c r="A253" s="124" t="s">
        <v>1481</v>
      </c>
      <c r="B253" s="179"/>
      <c r="C253" s="126" t="s">
        <v>2217</v>
      </c>
      <c r="D253" s="127" t="s">
        <v>1223</v>
      </c>
      <c r="E253" s="128" t="s">
        <v>1224</v>
      </c>
      <c r="F253" s="129" t="s">
        <v>1225</v>
      </c>
      <c r="G253" s="131"/>
      <c r="H253" s="130" t="s">
        <v>1226</v>
      </c>
    </row>
    <row r="254" spans="1:8" ht="12.75">
      <c r="A254" s="190" t="s">
        <v>1273</v>
      </c>
      <c r="B254" s="191">
        <v>33</v>
      </c>
      <c r="C254" s="192" t="s">
        <v>2491</v>
      </c>
      <c r="D254" s="193" t="s">
        <v>1108</v>
      </c>
      <c r="E254" s="194" t="s">
        <v>2864</v>
      </c>
      <c r="F254" s="195" t="s">
        <v>2355</v>
      </c>
      <c r="G254" s="196"/>
      <c r="H254" s="197" t="s">
        <v>1274</v>
      </c>
    </row>
    <row r="255" spans="1:8" ht="12.75">
      <c r="A255" s="198" t="s">
        <v>1521</v>
      </c>
      <c r="B255" s="199"/>
      <c r="C255" s="200" t="s">
        <v>1688</v>
      </c>
      <c r="D255" s="201" t="s">
        <v>1247</v>
      </c>
      <c r="E255" s="202" t="s">
        <v>2867</v>
      </c>
      <c r="F255" s="203" t="s">
        <v>1275</v>
      </c>
      <c r="G255" s="204"/>
      <c r="H255" s="205" t="s">
        <v>1276</v>
      </c>
    </row>
    <row r="256" spans="1:8" ht="12.75">
      <c r="A256" s="190" t="s">
        <v>1277</v>
      </c>
      <c r="B256" s="191">
        <v>79</v>
      </c>
      <c r="C256" s="192" t="s">
        <v>2382</v>
      </c>
      <c r="D256" s="193" t="s">
        <v>2925</v>
      </c>
      <c r="E256" s="194" t="s">
        <v>1248</v>
      </c>
      <c r="F256" s="195" t="s">
        <v>1278</v>
      </c>
      <c r="G256" s="196"/>
      <c r="H256" s="197" t="s">
        <v>1279</v>
      </c>
    </row>
    <row r="257" spans="1:8" ht="12.75">
      <c r="A257" s="198" t="s">
        <v>1519</v>
      </c>
      <c r="B257" s="199"/>
      <c r="C257" s="200" t="s">
        <v>1688</v>
      </c>
      <c r="D257" s="201" t="s">
        <v>1249</v>
      </c>
      <c r="E257" s="202" t="s">
        <v>2934</v>
      </c>
      <c r="F257" s="203" t="s">
        <v>1280</v>
      </c>
      <c r="G257" s="204"/>
      <c r="H257" s="205" t="s">
        <v>1281</v>
      </c>
    </row>
    <row r="258" spans="1:8" ht="12.75">
      <c r="A258" s="190" t="s">
        <v>1282</v>
      </c>
      <c r="B258" s="191">
        <v>97</v>
      </c>
      <c r="C258" s="192" t="s">
        <v>2586</v>
      </c>
      <c r="D258" s="193" t="s">
        <v>1250</v>
      </c>
      <c r="E258" s="194" t="s">
        <v>2301</v>
      </c>
      <c r="F258" s="195" t="s">
        <v>1278</v>
      </c>
      <c r="G258" s="196"/>
      <c r="H258" s="197" t="s">
        <v>1283</v>
      </c>
    </row>
    <row r="259" spans="1:8" ht="12.75">
      <c r="A259" s="198" t="s">
        <v>1519</v>
      </c>
      <c r="B259" s="199"/>
      <c r="C259" s="200" t="s">
        <v>1971</v>
      </c>
      <c r="D259" s="201" t="s">
        <v>1013</v>
      </c>
      <c r="E259" s="202" t="s">
        <v>830</v>
      </c>
      <c r="F259" s="203" t="s">
        <v>1280</v>
      </c>
      <c r="G259" s="204"/>
      <c r="H259" s="205" t="s">
        <v>1284</v>
      </c>
    </row>
    <row r="260" spans="1:8" ht="12.75">
      <c r="A260" s="190" t="s">
        <v>1285</v>
      </c>
      <c r="B260" s="191">
        <v>85</v>
      </c>
      <c r="C260" s="192" t="s">
        <v>2580</v>
      </c>
      <c r="D260" s="193" t="s">
        <v>1251</v>
      </c>
      <c r="E260" s="194" t="s">
        <v>1252</v>
      </c>
      <c r="F260" s="195" t="s">
        <v>2355</v>
      </c>
      <c r="G260" s="196"/>
      <c r="H260" s="197" t="s">
        <v>1286</v>
      </c>
    </row>
    <row r="261" spans="1:8" ht="12.75">
      <c r="A261" s="198" t="s">
        <v>1521</v>
      </c>
      <c r="B261" s="199"/>
      <c r="C261" s="200" t="s">
        <v>1934</v>
      </c>
      <c r="D261" s="201" t="s">
        <v>850</v>
      </c>
      <c r="E261" s="202" t="s">
        <v>1138</v>
      </c>
      <c r="F261" s="203" t="s">
        <v>1275</v>
      </c>
      <c r="G261" s="204"/>
      <c r="H261" s="205" t="s">
        <v>1287</v>
      </c>
    </row>
    <row r="262" spans="1:8" ht="12.75">
      <c r="A262" s="118" t="s">
        <v>1288</v>
      </c>
      <c r="B262" s="119">
        <v>156</v>
      </c>
      <c r="C262" s="120" t="s">
        <v>2631</v>
      </c>
      <c r="D262" s="121" t="s">
        <v>1227</v>
      </c>
      <c r="E262" s="110" t="s">
        <v>2282</v>
      </c>
      <c r="F262" s="122" t="s">
        <v>1228</v>
      </c>
      <c r="G262" s="132"/>
      <c r="H262" s="123" t="s">
        <v>1229</v>
      </c>
    </row>
    <row r="263" spans="1:8" ht="12.75">
      <c r="A263" s="124" t="s">
        <v>1481</v>
      </c>
      <c r="B263" s="179"/>
      <c r="C263" s="126" t="s">
        <v>2217</v>
      </c>
      <c r="D263" s="127" t="s">
        <v>1230</v>
      </c>
      <c r="E263" s="128" t="s">
        <v>1231</v>
      </c>
      <c r="F263" s="129" t="s">
        <v>1232</v>
      </c>
      <c r="G263" s="131"/>
      <c r="H263" s="130" t="s">
        <v>1233</v>
      </c>
    </row>
    <row r="264" spans="1:8" ht="12.75">
      <c r="A264" s="190" t="s">
        <v>1289</v>
      </c>
      <c r="B264" s="191">
        <v>136</v>
      </c>
      <c r="C264" s="192" t="s">
        <v>2615</v>
      </c>
      <c r="D264" s="193" t="s">
        <v>953</v>
      </c>
      <c r="E264" s="194" t="s">
        <v>1253</v>
      </c>
      <c r="F264" s="195" t="s">
        <v>2355</v>
      </c>
      <c r="G264" s="196"/>
      <c r="H264" s="197" t="s">
        <v>1290</v>
      </c>
    </row>
    <row r="265" spans="1:8" ht="12.75">
      <c r="A265" s="198" t="s">
        <v>1521</v>
      </c>
      <c r="B265" s="199"/>
      <c r="C265" s="200" t="s">
        <v>2151</v>
      </c>
      <c r="D265" s="201" t="s">
        <v>1150</v>
      </c>
      <c r="E265" s="202" t="s">
        <v>1254</v>
      </c>
      <c r="F265" s="203" t="s">
        <v>1275</v>
      </c>
      <c r="G265" s="204"/>
      <c r="H265" s="205" t="s">
        <v>1291</v>
      </c>
    </row>
    <row r="266" spans="1:8" ht="12.75">
      <c r="A266" s="190" t="s">
        <v>1292</v>
      </c>
      <c r="B266" s="191">
        <v>146</v>
      </c>
      <c r="C266" s="192" t="s">
        <v>2622</v>
      </c>
      <c r="D266" s="193" t="s">
        <v>1255</v>
      </c>
      <c r="E266" s="194" t="s">
        <v>1256</v>
      </c>
      <c r="F266" s="195" t="s">
        <v>1293</v>
      </c>
      <c r="G266" s="196"/>
      <c r="H266" s="197" t="s">
        <v>1294</v>
      </c>
    </row>
    <row r="267" spans="1:8" ht="12.75">
      <c r="A267" s="198" t="s">
        <v>1520</v>
      </c>
      <c r="B267" s="199"/>
      <c r="C267" s="200" t="s">
        <v>2043</v>
      </c>
      <c r="D267" s="201" t="s">
        <v>1257</v>
      </c>
      <c r="E267" s="202" t="s">
        <v>1258</v>
      </c>
      <c r="F267" s="203" t="s">
        <v>1295</v>
      </c>
      <c r="G267" s="204"/>
      <c r="H267" s="205" t="s">
        <v>1296</v>
      </c>
    </row>
    <row r="268" spans="1:8" ht="12.75">
      <c r="A268" s="118" t="s">
        <v>1297</v>
      </c>
      <c r="B268" s="119">
        <v>154</v>
      </c>
      <c r="C268" s="120" t="s">
        <v>2629</v>
      </c>
      <c r="D268" s="121" t="s">
        <v>1234</v>
      </c>
      <c r="E268" s="110" t="s">
        <v>1235</v>
      </c>
      <c r="F268" s="122" t="s">
        <v>1236</v>
      </c>
      <c r="G268" s="132" t="s">
        <v>2328</v>
      </c>
      <c r="H268" s="123" t="s">
        <v>1237</v>
      </c>
    </row>
    <row r="269" spans="1:8" ht="12.75">
      <c r="A269" s="124" t="s">
        <v>1481</v>
      </c>
      <c r="B269" s="179"/>
      <c r="C269" s="126" t="s">
        <v>2221</v>
      </c>
      <c r="D269" s="127" t="s">
        <v>1298</v>
      </c>
      <c r="E269" s="128" t="s">
        <v>1238</v>
      </c>
      <c r="F269" s="129" t="s">
        <v>1239</v>
      </c>
      <c r="G269" s="131"/>
      <c r="H269" s="130" t="s">
        <v>1240</v>
      </c>
    </row>
    <row r="270" spans="1:8" ht="12.75">
      <c r="A270" s="190" t="s">
        <v>1299</v>
      </c>
      <c r="B270" s="191">
        <v>134</v>
      </c>
      <c r="C270" s="192" t="s">
        <v>2614</v>
      </c>
      <c r="D270" s="193" t="s">
        <v>2358</v>
      </c>
      <c r="E270" s="194" t="s">
        <v>2283</v>
      </c>
      <c r="F270" s="195" t="s">
        <v>1293</v>
      </c>
      <c r="G270" s="196"/>
      <c r="H270" s="197" t="s">
        <v>1300</v>
      </c>
    </row>
    <row r="271" spans="1:8" ht="12.75">
      <c r="A271" s="198" t="s">
        <v>1520</v>
      </c>
      <c r="B271" s="199"/>
      <c r="C271" s="200" t="s">
        <v>2141</v>
      </c>
      <c r="D271" s="201" t="s">
        <v>1259</v>
      </c>
      <c r="E271" s="202" t="s">
        <v>1260</v>
      </c>
      <c r="F271" s="203" t="s">
        <v>1295</v>
      </c>
      <c r="G271" s="204"/>
      <c r="H271" s="205" t="s">
        <v>1301</v>
      </c>
    </row>
    <row r="272" spans="1:8" ht="12.75">
      <c r="A272" s="190" t="s">
        <v>1302</v>
      </c>
      <c r="B272" s="191">
        <v>48</v>
      </c>
      <c r="C272" s="192" t="s">
        <v>2499</v>
      </c>
      <c r="D272" s="193" t="s">
        <v>2702</v>
      </c>
      <c r="E272" s="194" t="s">
        <v>1303</v>
      </c>
      <c r="F272" s="195" t="s">
        <v>1304</v>
      </c>
      <c r="G272" s="196"/>
      <c r="H272" s="197" t="s">
        <v>1305</v>
      </c>
    </row>
    <row r="273" spans="1:8" ht="12.75">
      <c r="A273" s="198" t="s">
        <v>1537</v>
      </c>
      <c r="B273" s="199"/>
      <c r="C273" s="200" t="s">
        <v>1580</v>
      </c>
      <c r="D273" s="201" t="s">
        <v>2872</v>
      </c>
      <c r="E273" s="202" t="s">
        <v>1306</v>
      </c>
      <c r="F273" s="203" t="s">
        <v>1307</v>
      </c>
      <c r="G273" s="204"/>
      <c r="H273" s="205" t="s">
        <v>1308</v>
      </c>
    </row>
    <row r="274" spans="1:8" ht="12.75">
      <c r="A274" s="190" t="s">
        <v>1309</v>
      </c>
      <c r="B274" s="191">
        <v>75</v>
      </c>
      <c r="C274" s="192" t="s">
        <v>2333</v>
      </c>
      <c r="D274" s="193" t="s">
        <v>2841</v>
      </c>
      <c r="E274" s="194" t="s">
        <v>1310</v>
      </c>
      <c r="F274" s="195" t="s">
        <v>1278</v>
      </c>
      <c r="G274" s="196"/>
      <c r="H274" s="197" t="s">
        <v>1311</v>
      </c>
    </row>
    <row r="275" spans="1:8" ht="12.75">
      <c r="A275" s="198" t="s">
        <v>1519</v>
      </c>
      <c r="B275" s="199"/>
      <c r="C275" s="200" t="s">
        <v>1688</v>
      </c>
      <c r="D275" s="201" t="s">
        <v>1262</v>
      </c>
      <c r="E275" s="202" t="s">
        <v>1312</v>
      </c>
      <c r="F275" s="203" t="s">
        <v>1280</v>
      </c>
      <c r="G275" s="204"/>
      <c r="H275" s="205" t="s">
        <v>1313</v>
      </c>
    </row>
    <row r="276" spans="1:8" ht="12.75">
      <c r="A276" s="190" t="s">
        <v>1314</v>
      </c>
      <c r="B276" s="191">
        <v>150</v>
      </c>
      <c r="C276" s="192" t="s">
        <v>2625</v>
      </c>
      <c r="D276" s="193" t="s">
        <v>1265</v>
      </c>
      <c r="E276" s="194" t="s">
        <v>1315</v>
      </c>
      <c r="F276" s="195" t="s">
        <v>2355</v>
      </c>
      <c r="G276" s="196"/>
      <c r="H276" s="197" t="s">
        <v>1316</v>
      </c>
    </row>
    <row r="277" spans="1:8" ht="12.75">
      <c r="A277" s="198" t="s">
        <v>1521</v>
      </c>
      <c r="B277" s="199"/>
      <c r="C277" s="200" t="s">
        <v>1753</v>
      </c>
      <c r="D277" s="201" t="s">
        <v>1266</v>
      </c>
      <c r="E277" s="202" t="s">
        <v>1317</v>
      </c>
      <c r="F277" s="203" t="s">
        <v>1275</v>
      </c>
      <c r="G277" s="204"/>
      <c r="H277" s="205" t="s">
        <v>1318</v>
      </c>
    </row>
    <row r="278" spans="1:8" ht="12.75">
      <c r="A278" s="190" t="s">
        <v>1319</v>
      </c>
      <c r="B278" s="191">
        <v>120</v>
      </c>
      <c r="C278" s="192" t="s">
        <v>2603</v>
      </c>
      <c r="D278" s="193" t="s">
        <v>1263</v>
      </c>
      <c r="E278" s="194" t="s">
        <v>1320</v>
      </c>
      <c r="F278" s="195" t="s">
        <v>1293</v>
      </c>
      <c r="G278" s="196"/>
      <c r="H278" s="197" t="s">
        <v>1321</v>
      </c>
    </row>
    <row r="279" spans="1:8" ht="12.75">
      <c r="A279" s="198" t="s">
        <v>1520</v>
      </c>
      <c r="B279" s="199"/>
      <c r="C279" s="200" t="s">
        <v>2048</v>
      </c>
      <c r="D279" s="201" t="s">
        <v>1264</v>
      </c>
      <c r="E279" s="202" t="s">
        <v>1322</v>
      </c>
      <c r="F279" s="203" t="s">
        <v>1295</v>
      </c>
      <c r="G279" s="204"/>
      <c r="H279" s="205" t="s">
        <v>1323</v>
      </c>
    </row>
    <row r="280" spans="1:8" ht="12.75">
      <c r="A280" s="190" t="s">
        <v>1324</v>
      </c>
      <c r="B280" s="191">
        <v>7</v>
      </c>
      <c r="C280" s="192" t="s">
        <v>2386</v>
      </c>
      <c r="D280" s="193" t="s">
        <v>1325</v>
      </c>
      <c r="E280" s="194" t="s">
        <v>1326</v>
      </c>
      <c r="F280" s="195" t="s">
        <v>1268</v>
      </c>
      <c r="G280" s="196"/>
      <c r="H280" s="197" t="s">
        <v>1327</v>
      </c>
    </row>
    <row r="281" spans="1:8" ht="12.75">
      <c r="A281" s="198" t="s">
        <v>1534</v>
      </c>
      <c r="B281" s="199"/>
      <c r="C281" s="200" t="s">
        <v>1532</v>
      </c>
      <c r="D281" s="201" t="s">
        <v>1328</v>
      </c>
      <c r="E281" s="202" t="s">
        <v>1329</v>
      </c>
      <c r="F281" s="203" t="s">
        <v>1270</v>
      </c>
      <c r="G281" s="204"/>
      <c r="H281" s="205" t="s">
        <v>1330</v>
      </c>
    </row>
    <row r="282" spans="1:8" ht="12.75" customHeight="1">
      <c r="A282" s="118"/>
      <c r="B282" s="119">
        <v>39</v>
      </c>
      <c r="C282" s="120" t="s">
        <v>2494</v>
      </c>
      <c r="D282" s="121" t="s">
        <v>1244</v>
      </c>
      <c r="E282" s="110" t="s">
        <v>1245</v>
      </c>
      <c r="F282" s="122"/>
      <c r="G282" s="133" t="s">
        <v>1246</v>
      </c>
      <c r="H282" s="134"/>
    </row>
    <row r="283" spans="1:8" ht="12.75" customHeight="1">
      <c r="A283" s="124" t="s">
        <v>1521</v>
      </c>
      <c r="B283" s="179"/>
      <c r="C283" s="126" t="s">
        <v>1743</v>
      </c>
      <c r="D283" s="127" t="s">
        <v>2724</v>
      </c>
      <c r="E283" s="128" t="s">
        <v>2351</v>
      </c>
      <c r="F283" s="129"/>
      <c r="G283" s="135"/>
      <c r="H283" s="136"/>
    </row>
    <row r="284" spans="1:8" ht="12.75" customHeight="1">
      <c r="A284" s="118"/>
      <c r="B284" s="119">
        <v>5</v>
      </c>
      <c r="C284" s="120" t="s">
        <v>2267</v>
      </c>
      <c r="D284" s="121" t="s">
        <v>1261</v>
      </c>
      <c r="E284" s="110"/>
      <c r="F284" s="122"/>
      <c r="G284" s="133" t="s">
        <v>2399</v>
      </c>
      <c r="H284" s="134"/>
    </row>
    <row r="285" spans="1:8" ht="12.75" customHeight="1">
      <c r="A285" s="124" t="s">
        <v>1534</v>
      </c>
      <c r="B285" s="179"/>
      <c r="C285" s="126" t="s">
        <v>1574</v>
      </c>
      <c r="D285" s="127" t="s">
        <v>2637</v>
      </c>
      <c r="E285" s="128"/>
      <c r="F285" s="129"/>
      <c r="G285" s="135"/>
      <c r="H285" s="136"/>
    </row>
    <row r="286" spans="1:8" ht="12.75" customHeight="1">
      <c r="A286" s="118"/>
      <c r="B286" s="119">
        <v>117</v>
      </c>
      <c r="C286" s="120" t="s">
        <v>2600</v>
      </c>
      <c r="D286" s="121" t="s">
        <v>1248</v>
      </c>
      <c r="E286" s="110"/>
      <c r="F286" s="122"/>
      <c r="G286" s="133" t="s">
        <v>2394</v>
      </c>
      <c r="H286" s="134"/>
    </row>
    <row r="287" spans="1:8" ht="12.75" customHeight="1">
      <c r="A287" s="124" t="s">
        <v>1521</v>
      </c>
      <c r="B287" s="179"/>
      <c r="C287" s="126" t="s">
        <v>2068</v>
      </c>
      <c r="D287" s="127" t="s">
        <v>810</v>
      </c>
      <c r="E287" s="128"/>
      <c r="F287" s="129"/>
      <c r="G287" s="135"/>
      <c r="H287" s="136"/>
    </row>
    <row r="288" spans="1:8" ht="12.75" customHeight="1">
      <c r="A288" s="118"/>
      <c r="B288" s="119">
        <v>140</v>
      </c>
      <c r="C288" s="120" t="s">
        <v>2616</v>
      </c>
      <c r="D288" s="121" t="s">
        <v>1016</v>
      </c>
      <c r="E288" s="110"/>
      <c r="F288" s="122"/>
      <c r="G288" s="133" t="s">
        <v>1246</v>
      </c>
      <c r="H288" s="134"/>
    </row>
    <row r="289" spans="1:8" ht="12.75" customHeight="1">
      <c r="A289" s="124" t="s">
        <v>1520</v>
      </c>
      <c r="B289" s="179"/>
      <c r="C289" s="126" t="s">
        <v>2048</v>
      </c>
      <c r="D289" s="127" t="s">
        <v>889</v>
      </c>
      <c r="E289" s="128"/>
      <c r="F289" s="129"/>
      <c r="G289" s="135"/>
      <c r="H289" s="136"/>
    </row>
    <row r="290" spans="1:8" ht="12.75" customHeight="1">
      <c r="A290" s="118"/>
      <c r="B290" s="119">
        <v>15</v>
      </c>
      <c r="C290" s="120" t="s">
        <v>2275</v>
      </c>
      <c r="D290" s="121"/>
      <c r="E290" s="110"/>
      <c r="F290" s="122"/>
      <c r="G290" s="133" t="s">
        <v>2669</v>
      </c>
      <c r="H290" s="134"/>
    </row>
    <row r="291" spans="1:8" ht="12.75" customHeight="1">
      <c r="A291" s="124" t="s">
        <v>1537</v>
      </c>
      <c r="B291" s="179"/>
      <c r="C291" s="126" t="s">
        <v>1625</v>
      </c>
      <c r="D291" s="127"/>
      <c r="E291" s="128"/>
      <c r="F291" s="129"/>
      <c r="G291" s="135"/>
      <c r="H291" s="136"/>
    </row>
    <row r="292" spans="1:8" ht="12.75" customHeight="1">
      <c r="A292" s="118"/>
      <c r="B292" s="119">
        <v>28</v>
      </c>
      <c r="C292" s="120" t="s">
        <v>2489</v>
      </c>
      <c r="D292" s="121"/>
      <c r="E292" s="110"/>
      <c r="F292" s="122"/>
      <c r="G292" s="133" t="s">
        <v>2391</v>
      </c>
      <c r="H292" s="134"/>
    </row>
    <row r="293" spans="1:8" ht="12.75" customHeight="1">
      <c r="A293" s="124" t="s">
        <v>1536</v>
      </c>
      <c r="B293" s="179"/>
      <c r="C293" s="126" t="s">
        <v>1694</v>
      </c>
      <c r="D293" s="127"/>
      <c r="E293" s="128"/>
      <c r="F293" s="129"/>
      <c r="G293" s="135"/>
      <c r="H293" s="136"/>
    </row>
    <row r="294" spans="1:8" ht="12.75" customHeight="1">
      <c r="A294" s="118"/>
      <c r="B294" s="119">
        <v>100</v>
      </c>
      <c r="C294" s="120" t="s">
        <v>2588</v>
      </c>
      <c r="D294" s="121"/>
      <c r="E294" s="110"/>
      <c r="F294" s="122"/>
      <c r="G294" s="133" t="s">
        <v>2394</v>
      </c>
      <c r="H294" s="134"/>
    </row>
    <row r="295" spans="1:8" ht="12.75" customHeight="1">
      <c r="A295" s="124" t="s">
        <v>1546</v>
      </c>
      <c r="B295" s="179"/>
      <c r="C295" s="126" t="s">
        <v>1986</v>
      </c>
      <c r="D295" s="127"/>
      <c r="E295" s="128"/>
      <c r="F295" s="129"/>
      <c r="G295" s="135"/>
      <c r="H295" s="136"/>
    </row>
  </sheetData>
  <mergeCells count="4">
    <mergeCell ref="D6:F6"/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Q335"/>
  <sheetViews>
    <sheetView workbookViewId="0" topLeftCell="A160">
      <selection activeCell="Q182" sqref="Q182"/>
    </sheetView>
  </sheetViews>
  <sheetFormatPr defaultColWidth="9.140625" defaultRowHeight="12.75"/>
  <cols>
    <col min="1" max="1" width="7.140625" style="114" customWidth="1"/>
    <col min="2" max="2" width="4.28125" style="114" customWidth="1"/>
    <col min="3" max="3" width="23.421875" style="114" customWidth="1"/>
    <col min="4" max="15" width="6.7109375" style="114" customWidth="1"/>
    <col min="16" max="16" width="11.7109375" style="114" customWidth="1"/>
    <col min="17" max="18" width="9.140625" style="114" customWidth="1"/>
  </cols>
  <sheetData>
    <row r="1" spans="1:16" ht="12.75" customHeight="1">
      <c r="A1" s="23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15.75">
      <c r="A2" s="113"/>
      <c r="B2" s="113"/>
      <c r="C2" s="113"/>
      <c r="D2" s="113"/>
      <c r="E2" s="113"/>
      <c r="G2" s="116"/>
      <c r="H2" s="116" t="str">
        <f>'Start 1. Day'!$F2</f>
        <v>44th Saaremaa Rally 2011</v>
      </c>
      <c r="I2" s="116"/>
      <c r="J2" s="116"/>
      <c r="K2" s="116"/>
      <c r="L2" s="116"/>
      <c r="N2" s="113"/>
      <c r="O2" s="113"/>
      <c r="P2" s="113"/>
    </row>
    <row r="3" spans="1:16" ht="15">
      <c r="A3" s="113"/>
      <c r="B3" s="113"/>
      <c r="C3" s="113"/>
      <c r="D3" s="113"/>
      <c r="E3" s="113"/>
      <c r="G3" s="115"/>
      <c r="H3" s="115" t="str">
        <f>'Start 1. Day'!$F3</f>
        <v>October 7.-8. 2011</v>
      </c>
      <c r="I3" s="115"/>
      <c r="J3" s="115"/>
      <c r="K3" s="115"/>
      <c r="L3" s="115"/>
      <c r="N3" s="113"/>
      <c r="O3" s="113"/>
      <c r="P3" s="113"/>
    </row>
    <row r="4" spans="1:16" ht="15">
      <c r="A4" s="113"/>
      <c r="B4" s="113"/>
      <c r="C4" s="113"/>
      <c r="D4" s="113"/>
      <c r="E4" s="113"/>
      <c r="G4" s="115"/>
      <c r="H4" s="115" t="str">
        <f>'Start 1. Day'!$F4</f>
        <v>Saaremaa</v>
      </c>
      <c r="I4" s="115"/>
      <c r="J4" s="115"/>
      <c r="K4" s="115"/>
      <c r="L4" s="115"/>
      <c r="N4" s="113"/>
      <c r="O4" s="113"/>
      <c r="P4" s="113"/>
    </row>
    <row r="5" spans="1:16" ht="15">
      <c r="A5" s="17" t="s">
        <v>1487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12.75">
      <c r="A6" s="90" t="s">
        <v>1498</v>
      </c>
      <c r="B6" s="82" t="s">
        <v>1499</v>
      </c>
      <c r="C6" s="83" t="s">
        <v>1500</v>
      </c>
      <c r="D6" s="251" t="s">
        <v>1541</v>
      </c>
      <c r="E6" s="252"/>
      <c r="F6" s="252"/>
      <c r="G6" s="252"/>
      <c r="H6" s="252"/>
      <c r="I6" s="252"/>
      <c r="J6" s="252"/>
      <c r="K6" s="252"/>
      <c r="L6" s="252"/>
      <c r="M6" s="252"/>
      <c r="N6" s="253"/>
      <c r="O6" s="81" t="s">
        <v>1509</v>
      </c>
      <c r="P6" s="81" t="s">
        <v>1524</v>
      </c>
    </row>
    <row r="7" spans="1:16" ht="12.75">
      <c r="A7" s="89" t="s">
        <v>1526</v>
      </c>
      <c r="B7" s="84"/>
      <c r="C7" s="85" t="s">
        <v>1496</v>
      </c>
      <c r="D7" s="86" t="s">
        <v>1501</v>
      </c>
      <c r="E7" s="138" t="s">
        <v>1502</v>
      </c>
      <c r="F7" s="138" t="s">
        <v>1503</v>
      </c>
      <c r="G7" s="138" t="s">
        <v>1504</v>
      </c>
      <c r="H7" s="138" t="s">
        <v>1505</v>
      </c>
      <c r="I7" s="138" t="s">
        <v>1506</v>
      </c>
      <c r="J7" s="138" t="s">
        <v>1507</v>
      </c>
      <c r="K7" s="138" t="s">
        <v>1531</v>
      </c>
      <c r="L7" s="138" t="s">
        <v>1549</v>
      </c>
      <c r="M7" s="138" t="s">
        <v>1548</v>
      </c>
      <c r="N7" s="87">
        <v>11</v>
      </c>
      <c r="O7" s="88"/>
      <c r="P7" s="89" t="s">
        <v>1525</v>
      </c>
    </row>
    <row r="8" spans="1:17" ht="12.75">
      <c r="A8" s="118" t="s">
        <v>2258</v>
      </c>
      <c r="B8" s="119">
        <v>1</v>
      </c>
      <c r="C8" s="120" t="s">
        <v>2407</v>
      </c>
      <c r="D8" s="121" t="s">
        <v>2408</v>
      </c>
      <c r="E8" s="110" t="s">
        <v>2409</v>
      </c>
      <c r="F8" s="110" t="s">
        <v>2410</v>
      </c>
      <c r="G8" s="231" t="s">
        <v>391</v>
      </c>
      <c r="H8" s="110" t="s">
        <v>392</v>
      </c>
      <c r="I8" s="110" t="s">
        <v>393</v>
      </c>
      <c r="J8" s="110" t="s">
        <v>3054</v>
      </c>
      <c r="K8" s="110" t="s">
        <v>3055</v>
      </c>
      <c r="L8" s="110" t="s">
        <v>2980</v>
      </c>
      <c r="M8" s="110" t="s">
        <v>3515</v>
      </c>
      <c r="N8" s="122" t="s">
        <v>3516</v>
      </c>
      <c r="O8" s="132"/>
      <c r="P8" s="123" t="s">
        <v>3517</v>
      </c>
      <c r="Q8" s="156"/>
    </row>
    <row r="9" spans="1:17" ht="12.75">
      <c r="A9" s="124" t="s">
        <v>1535</v>
      </c>
      <c r="B9" s="125"/>
      <c r="C9" s="126" t="s">
        <v>1543</v>
      </c>
      <c r="D9" s="127" t="s">
        <v>2264</v>
      </c>
      <c r="E9" s="128" t="s">
        <v>2264</v>
      </c>
      <c r="F9" s="128" t="s">
        <v>2264</v>
      </c>
      <c r="G9" s="232"/>
      <c r="H9" s="128" t="s">
        <v>2264</v>
      </c>
      <c r="I9" s="128" t="s">
        <v>2264</v>
      </c>
      <c r="J9" s="128" t="s">
        <v>2264</v>
      </c>
      <c r="K9" s="128" t="s">
        <v>2264</v>
      </c>
      <c r="L9" s="128" t="s">
        <v>2264</v>
      </c>
      <c r="M9" s="128" t="s">
        <v>2264</v>
      </c>
      <c r="N9" s="129" t="s">
        <v>2264</v>
      </c>
      <c r="O9" s="131"/>
      <c r="P9" s="130" t="s">
        <v>2265</v>
      </c>
      <c r="Q9" s="156"/>
    </row>
    <row r="10" spans="1:17" ht="12.75">
      <c r="A10" s="118" t="s">
        <v>2266</v>
      </c>
      <c r="B10" s="119">
        <v>2</v>
      </c>
      <c r="C10" s="120" t="s">
        <v>2412</v>
      </c>
      <c r="D10" s="121" t="s">
        <v>2413</v>
      </c>
      <c r="E10" s="110" t="s">
        <v>2414</v>
      </c>
      <c r="F10" s="110" t="s">
        <v>2415</v>
      </c>
      <c r="G10" s="231" t="s">
        <v>391</v>
      </c>
      <c r="H10" s="110" t="s">
        <v>394</v>
      </c>
      <c r="I10" s="110" t="s">
        <v>395</v>
      </c>
      <c r="J10" s="110" t="s">
        <v>3056</v>
      </c>
      <c r="K10" s="110" t="s">
        <v>3057</v>
      </c>
      <c r="L10" s="110" t="s">
        <v>3058</v>
      </c>
      <c r="M10" s="110" t="s">
        <v>3518</v>
      </c>
      <c r="N10" s="122" t="s">
        <v>3519</v>
      </c>
      <c r="O10" s="132"/>
      <c r="P10" s="123" t="s">
        <v>3520</v>
      </c>
      <c r="Q10" s="156"/>
    </row>
    <row r="11" spans="1:17" ht="12.75">
      <c r="A11" s="124" t="s">
        <v>1535</v>
      </c>
      <c r="B11" s="125"/>
      <c r="C11" s="126" t="s">
        <v>1543</v>
      </c>
      <c r="D11" s="127" t="s">
        <v>2263</v>
      </c>
      <c r="E11" s="128" t="s">
        <v>2263</v>
      </c>
      <c r="F11" s="128" t="s">
        <v>2263</v>
      </c>
      <c r="G11" s="232"/>
      <c r="H11" s="128" t="s">
        <v>2263</v>
      </c>
      <c r="I11" s="128" t="s">
        <v>2263</v>
      </c>
      <c r="J11" s="128" t="s">
        <v>2263</v>
      </c>
      <c r="K11" s="128" t="s">
        <v>2263</v>
      </c>
      <c r="L11" s="128" t="s">
        <v>2263</v>
      </c>
      <c r="M11" s="128" t="s">
        <v>2263</v>
      </c>
      <c r="N11" s="129" t="s">
        <v>2263</v>
      </c>
      <c r="O11" s="131"/>
      <c r="P11" s="130" t="s">
        <v>3521</v>
      </c>
      <c r="Q11" s="156"/>
    </row>
    <row r="12" spans="1:17" ht="12.75">
      <c r="A12" s="118" t="s">
        <v>2418</v>
      </c>
      <c r="B12" s="119">
        <v>4</v>
      </c>
      <c r="C12" s="120" t="s">
        <v>2390</v>
      </c>
      <c r="D12" s="121" t="s">
        <v>2426</v>
      </c>
      <c r="E12" s="110" t="s">
        <v>2427</v>
      </c>
      <c r="F12" s="110" t="s">
        <v>2428</v>
      </c>
      <c r="G12" s="231" t="s">
        <v>391</v>
      </c>
      <c r="H12" s="110" t="s">
        <v>396</v>
      </c>
      <c r="I12" s="110" t="s">
        <v>397</v>
      </c>
      <c r="J12" s="110" t="s">
        <v>3059</v>
      </c>
      <c r="K12" s="110" t="s">
        <v>3060</v>
      </c>
      <c r="L12" s="110" t="s">
        <v>3061</v>
      </c>
      <c r="M12" s="110" t="s">
        <v>3522</v>
      </c>
      <c r="N12" s="122" t="s">
        <v>3058</v>
      </c>
      <c r="O12" s="132"/>
      <c r="P12" s="123" t="s">
        <v>3523</v>
      </c>
      <c r="Q12" s="156"/>
    </row>
    <row r="13" spans="1:17" ht="12.75">
      <c r="A13" s="124" t="s">
        <v>1534</v>
      </c>
      <c r="B13" s="125"/>
      <c r="C13" s="126" t="s">
        <v>1580</v>
      </c>
      <c r="D13" s="127" t="s">
        <v>2280</v>
      </c>
      <c r="E13" s="128" t="s">
        <v>2423</v>
      </c>
      <c r="F13" s="128" t="s">
        <v>2438</v>
      </c>
      <c r="G13" s="232"/>
      <c r="H13" s="128" t="s">
        <v>2280</v>
      </c>
      <c r="I13" s="128" t="s">
        <v>2280</v>
      </c>
      <c r="J13" s="128" t="s">
        <v>2280</v>
      </c>
      <c r="K13" s="128" t="s">
        <v>2280</v>
      </c>
      <c r="L13" s="128" t="s">
        <v>2438</v>
      </c>
      <c r="M13" s="128" t="s">
        <v>2280</v>
      </c>
      <c r="N13" s="129" t="s">
        <v>2423</v>
      </c>
      <c r="O13" s="131"/>
      <c r="P13" s="130" t="s">
        <v>3524</v>
      </c>
      <c r="Q13" s="156"/>
    </row>
    <row r="14" spans="1:17" ht="12.75">
      <c r="A14" s="118" t="s">
        <v>2425</v>
      </c>
      <c r="B14" s="119">
        <v>10</v>
      </c>
      <c r="C14" s="120" t="s">
        <v>2398</v>
      </c>
      <c r="D14" s="121" t="s">
        <v>2441</v>
      </c>
      <c r="E14" s="110" t="s">
        <v>2442</v>
      </c>
      <c r="F14" s="110" t="s">
        <v>2443</v>
      </c>
      <c r="G14" s="231" t="s">
        <v>391</v>
      </c>
      <c r="H14" s="110" t="s">
        <v>402</v>
      </c>
      <c r="I14" s="110" t="s">
        <v>403</v>
      </c>
      <c r="J14" s="110" t="s">
        <v>3065</v>
      </c>
      <c r="K14" s="110" t="s">
        <v>409</v>
      </c>
      <c r="L14" s="110" t="s">
        <v>3066</v>
      </c>
      <c r="M14" s="110" t="s">
        <v>3527</v>
      </c>
      <c r="N14" s="122" t="s">
        <v>3528</v>
      </c>
      <c r="O14" s="132"/>
      <c r="P14" s="123" t="s">
        <v>3529</v>
      </c>
      <c r="Q14" s="156"/>
    </row>
    <row r="15" spans="1:17" ht="12.75">
      <c r="A15" s="124" t="s">
        <v>1534</v>
      </c>
      <c r="B15" s="125"/>
      <c r="C15" s="126" t="s">
        <v>1574</v>
      </c>
      <c r="D15" s="127" t="s">
        <v>2436</v>
      </c>
      <c r="E15" s="128" t="s">
        <v>2438</v>
      </c>
      <c r="F15" s="128" t="s">
        <v>2294</v>
      </c>
      <c r="G15" s="232"/>
      <c r="H15" s="128" t="s">
        <v>2451</v>
      </c>
      <c r="I15" s="128" t="s">
        <v>2438</v>
      </c>
      <c r="J15" s="128" t="s">
        <v>3079</v>
      </c>
      <c r="K15" s="128" t="s">
        <v>3093</v>
      </c>
      <c r="L15" s="128" t="s">
        <v>2423</v>
      </c>
      <c r="M15" s="128" t="s">
        <v>2437</v>
      </c>
      <c r="N15" s="129" t="s">
        <v>3068</v>
      </c>
      <c r="O15" s="131"/>
      <c r="P15" s="130" t="s">
        <v>3530</v>
      </c>
      <c r="Q15" s="156"/>
    </row>
    <row r="16" spans="1:17" ht="12.75">
      <c r="A16" s="118" t="s">
        <v>1357</v>
      </c>
      <c r="B16" s="119">
        <v>53</v>
      </c>
      <c r="C16" s="120" t="s">
        <v>2503</v>
      </c>
      <c r="D16" s="121" t="s">
        <v>2800</v>
      </c>
      <c r="E16" s="110" t="s">
        <v>2801</v>
      </c>
      <c r="F16" s="110" t="s">
        <v>2802</v>
      </c>
      <c r="G16" s="231" t="s">
        <v>391</v>
      </c>
      <c r="H16" s="110" t="s">
        <v>414</v>
      </c>
      <c r="I16" s="110" t="s">
        <v>415</v>
      </c>
      <c r="J16" s="110" t="s">
        <v>3069</v>
      </c>
      <c r="K16" s="110" t="s">
        <v>3070</v>
      </c>
      <c r="L16" s="110" t="s">
        <v>3071</v>
      </c>
      <c r="M16" s="110" t="s">
        <v>2432</v>
      </c>
      <c r="N16" s="122" t="s">
        <v>3558</v>
      </c>
      <c r="O16" s="132"/>
      <c r="P16" s="123" t="s">
        <v>3559</v>
      </c>
      <c r="Q16" s="156"/>
    </row>
    <row r="17" spans="1:17" ht="12.75">
      <c r="A17" s="124" t="s">
        <v>1537</v>
      </c>
      <c r="B17" s="125"/>
      <c r="C17" s="126" t="s">
        <v>2245</v>
      </c>
      <c r="D17" s="127" t="s">
        <v>2326</v>
      </c>
      <c r="E17" s="128" t="s">
        <v>2276</v>
      </c>
      <c r="F17" s="128" t="s">
        <v>2279</v>
      </c>
      <c r="G17" s="232"/>
      <c r="H17" s="128" t="s">
        <v>557</v>
      </c>
      <c r="I17" s="128" t="s">
        <v>3234</v>
      </c>
      <c r="J17" s="128" t="s">
        <v>3072</v>
      </c>
      <c r="K17" s="128" t="s">
        <v>3073</v>
      </c>
      <c r="L17" s="128" t="s">
        <v>2276</v>
      </c>
      <c r="M17" s="128" t="s">
        <v>3074</v>
      </c>
      <c r="N17" s="129" t="s">
        <v>3074</v>
      </c>
      <c r="O17" s="131"/>
      <c r="P17" s="130" t="s">
        <v>3560</v>
      </c>
      <c r="Q17" s="156"/>
    </row>
    <row r="18" spans="1:17" ht="12.75">
      <c r="A18" s="118" t="s">
        <v>1358</v>
      </c>
      <c r="B18" s="119">
        <v>8</v>
      </c>
      <c r="C18" s="120" t="s">
        <v>2453</v>
      </c>
      <c r="D18" s="121" t="s">
        <v>2454</v>
      </c>
      <c r="E18" s="110" t="s">
        <v>2455</v>
      </c>
      <c r="F18" s="110" t="s">
        <v>2456</v>
      </c>
      <c r="G18" s="231" t="s">
        <v>391</v>
      </c>
      <c r="H18" s="110" t="s">
        <v>406</v>
      </c>
      <c r="I18" s="110" t="s">
        <v>3077</v>
      </c>
      <c r="J18" s="110" t="s">
        <v>3076</v>
      </c>
      <c r="K18" s="110" t="s">
        <v>3077</v>
      </c>
      <c r="L18" s="110" t="s">
        <v>3078</v>
      </c>
      <c r="M18" s="110" t="s">
        <v>3531</v>
      </c>
      <c r="N18" s="122" t="s">
        <v>3532</v>
      </c>
      <c r="O18" s="132"/>
      <c r="P18" s="123" t="s">
        <v>3533</v>
      </c>
      <c r="Q18" s="156"/>
    </row>
    <row r="19" spans="1:17" ht="12.75">
      <c r="A19" s="124" t="s">
        <v>1534</v>
      </c>
      <c r="B19" s="125"/>
      <c r="C19" s="126" t="s">
        <v>1599</v>
      </c>
      <c r="D19" s="127" t="s">
        <v>2451</v>
      </c>
      <c r="E19" s="128" t="s">
        <v>2295</v>
      </c>
      <c r="F19" s="128" t="s">
        <v>2896</v>
      </c>
      <c r="G19" s="232"/>
      <c r="H19" s="128" t="s">
        <v>2289</v>
      </c>
      <c r="I19" s="128" t="s">
        <v>2437</v>
      </c>
      <c r="J19" s="128" t="s">
        <v>3068</v>
      </c>
      <c r="K19" s="128" t="s">
        <v>2438</v>
      </c>
      <c r="L19" s="128" t="s">
        <v>2684</v>
      </c>
      <c r="M19" s="128" t="s">
        <v>2658</v>
      </c>
      <c r="N19" s="129" t="s">
        <v>2658</v>
      </c>
      <c r="O19" s="131"/>
      <c r="P19" s="130" t="s">
        <v>724</v>
      </c>
      <c r="Q19" s="156"/>
    </row>
    <row r="20" spans="1:17" ht="12.75">
      <c r="A20" s="118" t="s">
        <v>3075</v>
      </c>
      <c r="B20" s="119">
        <v>23</v>
      </c>
      <c r="C20" s="120" t="s">
        <v>2485</v>
      </c>
      <c r="D20" s="121" t="s">
        <v>2639</v>
      </c>
      <c r="E20" s="110" t="s">
        <v>2640</v>
      </c>
      <c r="F20" s="110" t="s">
        <v>2443</v>
      </c>
      <c r="G20" s="231" t="s">
        <v>391</v>
      </c>
      <c r="H20" s="110" t="s">
        <v>408</v>
      </c>
      <c r="I20" s="110" t="s">
        <v>409</v>
      </c>
      <c r="J20" s="110" t="s">
        <v>3081</v>
      </c>
      <c r="K20" s="110" t="s">
        <v>3082</v>
      </c>
      <c r="L20" s="110" t="s">
        <v>3083</v>
      </c>
      <c r="M20" s="110" t="s">
        <v>3561</v>
      </c>
      <c r="N20" s="122" t="s">
        <v>3562</v>
      </c>
      <c r="O20" s="132"/>
      <c r="P20" s="123" t="s">
        <v>3563</v>
      </c>
      <c r="Q20" s="156"/>
    </row>
    <row r="21" spans="1:17" ht="12.75">
      <c r="A21" s="124" t="s">
        <v>1534</v>
      </c>
      <c r="B21" s="125"/>
      <c r="C21" s="126" t="s">
        <v>1574</v>
      </c>
      <c r="D21" s="127" t="s">
        <v>2464</v>
      </c>
      <c r="E21" s="128" t="s">
        <v>2298</v>
      </c>
      <c r="F21" s="128" t="s">
        <v>2294</v>
      </c>
      <c r="G21" s="232"/>
      <c r="H21" s="128" t="s">
        <v>420</v>
      </c>
      <c r="I21" s="128" t="s">
        <v>2451</v>
      </c>
      <c r="J21" s="128" t="s">
        <v>3111</v>
      </c>
      <c r="K21" s="128" t="s">
        <v>3068</v>
      </c>
      <c r="L21" s="128" t="s">
        <v>2437</v>
      </c>
      <c r="M21" s="128" t="s">
        <v>2297</v>
      </c>
      <c r="N21" s="129" t="s">
        <v>2438</v>
      </c>
      <c r="O21" s="131"/>
      <c r="P21" s="130" t="s">
        <v>3564</v>
      </c>
      <c r="Q21" s="156"/>
    </row>
    <row r="22" spans="1:17" ht="12.75">
      <c r="A22" s="118" t="s">
        <v>3080</v>
      </c>
      <c r="B22" s="119">
        <v>19</v>
      </c>
      <c r="C22" s="120" t="s">
        <v>2481</v>
      </c>
      <c r="D22" s="121" t="s">
        <v>2678</v>
      </c>
      <c r="E22" s="110" t="s">
        <v>2674</v>
      </c>
      <c r="F22" s="110" t="s">
        <v>2679</v>
      </c>
      <c r="G22" s="231" t="s">
        <v>391</v>
      </c>
      <c r="H22" s="110" t="s">
        <v>410</v>
      </c>
      <c r="I22" s="110" t="s">
        <v>411</v>
      </c>
      <c r="J22" s="110" t="s">
        <v>3094</v>
      </c>
      <c r="K22" s="110" t="s">
        <v>3095</v>
      </c>
      <c r="L22" s="110" t="s">
        <v>3096</v>
      </c>
      <c r="M22" s="110" t="s">
        <v>3565</v>
      </c>
      <c r="N22" s="122" t="s">
        <v>3566</v>
      </c>
      <c r="O22" s="132"/>
      <c r="P22" s="123" t="s">
        <v>3567</v>
      </c>
      <c r="Q22" s="156"/>
    </row>
    <row r="23" spans="1:17" ht="12.75">
      <c r="A23" s="124" t="s">
        <v>1534</v>
      </c>
      <c r="B23" s="125"/>
      <c r="C23" s="126" t="s">
        <v>1532</v>
      </c>
      <c r="D23" s="127" t="s">
        <v>2638</v>
      </c>
      <c r="E23" s="128" t="s">
        <v>2807</v>
      </c>
      <c r="F23" s="128" t="s">
        <v>2451</v>
      </c>
      <c r="G23" s="232"/>
      <c r="H23" s="128" t="s">
        <v>2273</v>
      </c>
      <c r="I23" s="128" t="s">
        <v>2273</v>
      </c>
      <c r="J23" s="128" t="s">
        <v>2295</v>
      </c>
      <c r="K23" s="128" t="s">
        <v>2295</v>
      </c>
      <c r="L23" s="128" t="s">
        <v>3099</v>
      </c>
      <c r="M23" s="128" t="s">
        <v>3113</v>
      </c>
      <c r="N23" s="129" t="s">
        <v>3079</v>
      </c>
      <c r="O23" s="131"/>
      <c r="P23" s="130" t="s">
        <v>3568</v>
      </c>
      <c r="Q23" s="156"/>
    </row>
    <row r="24" spans="1:17" ht="12.75">
      <c r="A24" s="118" t="s">
        <v>3084</v>
      </c>
      <c r="B24" s="119">
        <v>12</v>
      </c>
      <c r="C24" s="120" t="s">
        <v>2459</v>
      </c>
      <c r="D24" s="121" t="s">
        <v>2460</v>
      </c>
      <c r="E24" s="110" t="s">
        <v>2461</v>
      </c>
      <c r="F24" s="110" t="s">
        <v>2462</v>
      </c>
      <c r="G24" s="231" t="s">
        <v>391</v>
      </c>
      <c r="H24" s="110" t="s">
        <v>418</v>
      </c>
      <c r="I24" s="110" t="s">
        <v>419</v>
      </c>
      <c r="J24" s="110" t="s">
        <v>3108</v>
      </c>
      <c r="K24" s="110" t="s">
        <v>3109</v>
      </c>
      <c r="L24" s="110" t="s">
        <v>3110</v>
      </c>
      <c r="M24" s="110" t="s">
        <v>3569</v>
      </c>
      <c r="N24" s="122" t="s">
        <v>3570</v>
      </c>
      <c r="O24" s="132"/>
      <c r="P24" s="123" t="s">
        <v>3571</v>
      </c>
      <c r="Q24" s="156"/>
    </row>
    <row r="25" spans="1:17" ht="12.75">
      <c r="A25" s="124" t="s">
        <v>1534</v>
      </c>
      <c r="B25" s="125"/>
      <c r="C25" s="126" t="s">
        <v>1574</v>
      </c>
      <c r="D25" s="127" t="s">
        <v>2658</v>
      </c>
      <c r="E25" s="128" t="s">
        <v>2706</v>
      </c>
      <c r="F25" s="128" t="s">
        <v>2897</v>
      </c>
      <c r="G25" s="232"/>
      <c r="H25" s="128" t="s">
        <v>558</v>
      </c>
      <c r="I25" s="128" t="s">
        <v>2289</v>
      </c>
      <c r="J25" s="128" t="s">
        <v>3092</v>
      </c>
      <c r="K25" s="128" t="s">
        <v>2637</v>
      </c>
      <c r="L25" s="128" t="s">
        <v>2451</v>
      </c>
      <c r="M25" s="128" t="s">
        <v>3079</v>
      </c>
      <c r="N25" s="129" t="s">
        <v>2295</v>
      </c>
      <c r="O25" s="131"/>
      <c r="P25" s="130" t="s">
        <v>3572</v>
      </c>
      <c r="Q25" s="156"/>
    </row>
    <row r="26" spans="1:17" ht="12.75">
      <c r="A26" s="118" t="s">
        <v>3088</v>
      </c>
      <c r="B26" s="119">
        <v>26</v>
      </c>
      <c r="C26" s="120" t="s">
        <v>2488</v>
      </c>
      <c r="D26" s="121" t="s">
        <v>2643</v>
      </c>
      <c r="E26" s="110" t="s">
        <v>2655</v>
      </c>
      <c r="F26" s="110" t="s">
        <v>2682</v>
      </c>
      <c r="G26" s="231" t="s">
        <v>391</v>
      </c>
      <c r="H26" s="110" t="s">
        <v>412</v>
      </c>
      <c r="I26" s="110" t="s">
        <v>413</v>
      </c>
      <c r="J26" s="110" t="s">
        <v>2718</v>
      </c>
      <c r="K26" s="110" t="s">
        <v>3097</v>
      </c>
      <c r="L26" s="110" t="s">
        <v>3098</v>
      </c>
      <c r="M26" s="110" t="s">
        <v>3573</v>
      </c>
      <c r="N26" s="122" t="s">
        <v>3574</v>
      </c>
      <c r="O26" s="132"/>
      <c r="P26" s="123" t="s">
        <v>3575</v>
      </c>
      <c r="Q26" s="156"/>
    </row>
    <row r="27" spans="1:17" ht="12.75">
      <c r="A27" s="124" t="s">
        <v>1534</v>
      </c>
      <c r="B27" s="125"/>
      <c r="C27" s="126" t="s">
        <v>1682</v>
      </c>
      <c r="D27" s="127" t="s">
        <v>2653</v>
      </c>
      <c r="E27" s="128" t="s">
        <v>2297</v>
      </c>
      <c r="F27" s="128" t="s">
        <v>2741</v>
      </c>
      <c r="G27" s="232"/>
      <c r="H27" s="128" t="s">
        <v>2464</v>
      </c>
      <c r="I27" s="128" t="s">
        <v>2464</v>
      </c>
      <c r="J27" s="128" t="s">
        <v>3093</v>
      </c>
      <c r="K27" s="128" t="s">
        <v>3079</v>
      </c>
      <c r="L27" s="128" t="s">
        <v>2638</v>
      </c>
      <c r="M27" s="128" t="s">
        <v>3576</v>
      </c>
      <c r="N27" s="129" t="s">
        <v>3099</v>
      </c>
      <c r="O27" s="131"/>
      <c r="P27" s="130" t="s">
        <v>3577</v>
      </c>
      <c r="Q27" s="156"/>
    </row>
    <row r="28" spans="1:17" ht="12.75">
      <c r="A28" s="118" t="s">
        <v>2805</v>
      </c>
      <c r="B28" s="119">
        <v>11</v>
      </c>
      <c r="C28" s="120" t="s">
        <v>2270</v>
      </c>
      <c r="D28" s="121" t="s">
        <v>2432</v>
      </c>
      <c r="E28" s="110" t="s">
        <v>2433</v>
      </c>
      <c r="F28" s="110" t="s">
        <v>2434</v>
      </c>
      <c r="G28" s="231" t="s">
        <v>391</v>
      </c>
      <c r="H28" s="110" t="s">
        <v>404</v>
      </c>
      <c r="I28" s="110" t="s">
        <v>405</v>
      </c>
      <c r="J28" s="110" t="s">
        <v>3085</v>
      </c>
      <c r="K28" s="110" t="s">
        <v>3086</v>
      </c>
      <c r="L28" s="110" t="s">
        <v>3087</v>
      </c>
      <c r="M28" s="110" t="s">
        <v>3534</v>
      </c>
      <c r="N28" s="122" t="s">
        <v>3535</v>
      </c>
      <c r="O28" s="132"/>
      <c r="P28" s="123" t="s">
        <v>3536</v>
      </c>
      <c r="Q28" s="156"/>
    </row>
    <row r="29" spans="1:17" ht="12.75">
      <c r="A29" s="124" t="s">
        <v>1534</v>
      </c>
      <c r="B29" s="125"/>
      <c r="C29" s="126" t="s">
        <v>1580</v>
      </c>
      <c r="D29" s="127" t="s">
        <v>2289</v>
      </c>
      <c r="E29" s="128" t="s">
        <v>2437</v>
      </c>
      <c r="F29" s="128" t="s">
        <v>2437</v>
      </c>
      <c r="G29" s="232"/>
      <c r="H29" s="128" t="s">
        <v>2653</v>
      </c>
      <c r="I29" s="128" t="s">
        <v>420</v>
      </c>
      <c r="J29" s="128" t="s">
        <v>3113</v>
      </c>
      <c r="K29" s="128" t="s">
        <v>3099</v>
      </c>
      <c r="L29" s="128" t="s">
        <v>3093</v>
      </c>
      <c r="M29" s="128" t="s">
        <v>2708</v>
      </c>
      <c r="N29" s="129" t="s">
        <v>2637</v>
      </c>
      <c r="O29" s="131"/>
      <c r="P29" s="130" t="s">
        <v>3537</v>
      </c>
      <c r="Q29" s="156"/>
    </row>
    <row r="30" spans="1:17" ht="12.75">
      <c r="A30" s="118" t="s">
        <v>3112</v>
      </c>
      <c r="B30" s="119">
        <v>16</v>
      </c>
      <c r="C30" s="120" t="s">
        <v>2271</v>
      </c>
      <c r="D30" s="121" t="s">
        <v>2643</v>
      </c>
      <c r="E30" s="110" t="s">
        <v>2644</v>
      </c>
      <c r="F30" s="110" t="s">
        <v>2645</v>
      </c>
      <c r="G30" s="231" t="s">
        <v>391</v>
      </c>
      <c r="H30" s="110" t="s">
        <v>423</v>
      </c>
      <c r="I30" s="110" t="s">
        <v>424</v>
      </c>
      <c r="J30" s="110" t="s">
        <v>3103</v>
      </c>
      <c r="K30" s="110" t="s">
        <v>3104</v>
      </c>
      <c r="L30" s="110" t="s">
        <v>3105</v>
      </c>
      <c r="M30" s="110" t="s">
        <v>3441</v>
      </c>
      <c r="N30" s="122" t="s">
        <v>3579</v>
      </c>
      <c r="O30" s="132"/>
      <c r="P30" s="123" t="s">
        <v>3580</v>
      </c>
      <c r="Q30" s="156"/>
    </row>
    <row r="31" spans="1:17" ht="12.75">
      <c r="A31" s="124" t="s">
        <v>1534</v>
      </c>
      <c r="B31" s="125"/>
      <c r="C31" s="126" t="s">
        <v>1532</v>
      </c>
      <c r="D31" s="127" t="s">
        <v>2653</v>
      </c>
      <c r="E31" s="128" t="s">
        <v>2671</v>
      </c>
      <c r="F31" s="128" t="s">
        <v>2436</v>
      </c>
      <c r="G31" s="232"/>
      <c r="H31" s="128" t="s">
        <v>3170</v>
      </c>
      <c r="I31" s="128" t="s">
        <v>558</v>
      </c>
      <c r="J31" s="128" t="s">
        <v>3099</v>
      </c>
      <c r="K31" s="128" t="s">
        <v>2638</v>
      </c>
      <c r="L31" s="128" t="s">
        <v>2436</v>
      </c>
      <c r="M31" s="128" t="s">
        <v>3581</v>
      </c>
      <c r="N31" s="129" t="s">
        <v>3093</v>
      </c>
      <c r="O31" s="131"/>
      <c r="P31" s="130" t="s">
        <v>3582</v>
      </c>
      <c r="Q31" s="156"/>
    </row>
    <row r="32" spans="1:17" ht="12.75">
      <c r="A32" s="118" t="s">
        <v>3578</v>
      </c>
      <c r="B32" s="119">
        <v>18</v>
      </c>
      <c r="C32" s="120" t="s">
        <v>2480</v>
      </c>
      <c r="D32" s="121" t="s">
        <v>2686</v>
      </c>
      <c r="E32" s="110" t="s">
        <v>2687</v>
      </c>
      <c r="F32" s="110" t="s">
        <v>2679</v>
      </c>
      <c r="G32" s="231" t="s">
        <v>391</v>
      </c>
      <c r="H32" s="110" t="s">
        <v>427</v>
      </c>
      <c r="I32" s="110" t="s">
        <v>428</v>
      </c>
      <c r="J32" s="110" t="s">
        <v>3114</v>
      </c>
      <c r="K32" s="110" t="s">
        <v>3115</v>
      </c>
      <c r="L32" s="110" t="s">
        <v>3116</v>
      </c>
      <c r="M32" s="110" t="s">
        <v>3583</v>
      </c>
      <c r="N32" s="122" t="s">
        <v>3584</v>
      </c>
      <c r="O32" s="132"/>
      <c r="P32" s="123" t="s">
        <v>3585</v>
      </c>
      <c r="Q32" s="156"/>
    </row>
    <row r="33" spans="1:17" ht="12.75">
      <c r="A33" s="124" t="s">
        <v>1534</v>
      </c>
      <c r="B33" s="125"/>
      <c r="C33" s="126" t="s">
        <v>1532</v>
      </c>
      <c r="D33" s="127" t="s">
        <v>2705</v>
      </c>
      <c r="E33" s="128" t="s">
        <v>2708</v>
      </c>
      <c r="F33" s="128" t="s">
        <v>2451</v>
      </c>
      <c r="G33" s="232"/>
      <c r="H33" s="128" t="s">
        <v>443</v>
      </c>
      <c r="I33" s="128" t="s">
        <v>3235</v>
      </c>
      <c r="J33" s="128" t="s">
        <v>3117</v>
      </c>
      <c r="K33" s="128" t="s">
        <v>564</v>
      </c>
      <c r="L33" s="128" t="s">
        <v>2295</v>
      </c>
      <c r="M33" s="128" t="s">
        <v>3586</v>
      </c>
      <c r="N33" s="129" t="s">
        <v>3117</v>
      </c>
      <c r="O33" s="131"/>
      <c r="P33" s="130" t="s">
        <v>3587</v>
      </c>
      <c r="Q33" s="156"/>
    </row>
    <row r="34" spans="1:17" ht="12.75">
      <c r="A34" s="118" t="s">
        <v>1359</v>
      </c>
      <c r="B34" s="119">
        <v>21</v>
      </c>
      <c r="C34" s="120" t="s">
        <v>2483</v>
      </c>
      <c r="D34" s="121" t="s">
        <v>2648</v>
      </c>
      <c r="E34" s="110" t="s">
        <v>2649</v>
      </c>
      <c r="F34" s="110" t="s">
        <v>2650</v>
      </c>
      <c r="G34" s="231" t="s">
        <v>391</v>
      </c>
      <c r="H34" s="110" t="s">
        <v>421</v>
      </c>
      <c r="I34" s="110" t="s">
        <v>422</v>
      </c>
      <c r="J34" s="110" t="s">
        <v>3106</v>
      </c>
      <c r="K34" s="110" t="s">
        <v>424</v>
      </c>
      <c r="L34" s="110" t="s">
        <v>2302</v>
      </c>
      <c r="M34" s="110" t="s">
        <v>3588</v>
      </c>
      <c r="N34" s="122" t="s">
        <v>3589</v>
      </c>
      <c r="O34" s="132"/>
      <c r="P34" s="123" t="s">
        <v>3590</v>
      </c>
      <c r="Q34" s="156"/>
    </row>
    <row r="35" spans="1:17" ht="12.75">
      <c r="A35" s="124" t="s">
        <v>1537</v>
      </c>
      <c r="B35" s="125"/>
      <c r="C35" s="126" t="s">
        <v>2245</v>
      </c>
      <c r="D35" s="127" t="s">
        <v>2321</v>
      </c>
      <c r="E35" s="128" t="s">
        <v>2324</v>
      </c>
      <c r="F35" s="128" t="s">
        <v>2309</v>
      </c>
      <c r="G35" s="232"/>
      <c r="H35" s="128" t="s">
        <v>638</v>
      </c>
      <c r="I35" s="128" t="s">
        <v>3236</v>
      </c>
      <c r="J35" s="128" t="s">
        <v>3118</v>
      </c>
      <c r="K35" s="128" t="s">
        <v>638</v>
      </c>
      <c r="L35" s="128" t="s">
        <v>3129</v>
      </c>
      <c r="M35" s="128" t="s">
        <v>3591</v>
      </c>
      <c r="N35" s="129" t="s">
        <v>2309</v>
      </c>
      <c r="O35" s="131"/>
      <c r="P35" s="130" t="s">
        <v>3592</v>
      </c>
      <c r="Q35" s="156"/>
    </row>
    <row r="36" spans="1:17" ht="12.75">
      <c r="A36" s="118" t="s">
        <v>1360</v>
      </c>
      <c r="B36" s="119">
        <v>27</v>
      </c>
      <c r="C36" s="120" t="s">
        <v>2281</v>
      </c>
      <c r="D36" s="121" t="s">
        <v>2673</v>
      </c>
      <c r="E36" s="110" t="s">
        <v>2674</v>
      </c>
      <c r="F36" s="110" t="s">
        <v>2675</v>
      </c>
      <c r="G36" s="231" t="s">
        <v>391</v>
      </c>
      <c r="H36" s="110" t="s">
        <v>416</v>
      </c>
      <c r="I36" s="110" t="s">
        <v>417</v>
      </c>
      <c r="J36" s="110" t="s">
        <v>3100</v>
      </c>
      <c r="K36" s="110" t="s">
        <v>3101</v>
      </c>
      <c r="L36" s="110" t="s">
        <v>3102</v>
      </c>
      <c r="M36" s="110" t="s">
        <v>3593</v>
      </c>
      <c r="N36" s="122" t="s">
        <v>3594</v>
      </c>
      <c r="O36" s="132"/>
      <c r="P36" s="123" t="s">
        <v>3595</v>
      </c>
      <c r="Q36" s="156"/>
    </row>
    <row r="37" spans="1:17" ht="12.75">
      <c r="A37" s="124" t="s">
        <v>1536</v>
      </c>
      <c r="B37" s="125"/>
      <c r="C37" s="126" t="s">
        <v>1688</v>
      </c>
      <c r="D37" s="127" t="s">
        <v>2285</v>
      </c>
      <c r="E37" s="128" t="s">
        <v>2329</v>
      </c>
      <c r="F37" s="128" t="s">
        <v>2277</v>
      </c>
      <c r="G37" s="232"/>
      <c r="H37" s="128" t="s">
        <v>2329</v>
      </c>
      <c r="I37" s="128" t="s">
        <v>557</v>
      </c>
      <c r="J37" s="128" t="s">
        <v>2308</v>
      </c>
      <c r="K37" s="128" t="s">
        <v>2326</v>
      </c>
      <c r="L37" s="128" t="s">
        <v>3127</v>
      </c>
      <c r="M37" s="128" t="s">
        <v>1131</v>
      </c>
      <c r="N37" s="129" t="s">
        <v>3127</v>
      </c>
      <c r="O37" s="131"/>
      <c r="P37" s="130" t="s">
        <v>3596</v>
      </c>
      <c r="Q37" s="156"/>
    </row>
    <row r="38" spans="1:17" ht="12.75">
      <c r="A38" s="118" t="s">
        <v>2809</v>
      </c>
      <c r="B38" s="119">
        <v>17</v>
      </c>
      <c r="C38" s="120" t="s">
        <v>2479</v>
      </c>
      <c r="D38" s="121" t="s">
        <v>2654</v>
      </c>
      <c r="E38" s="110" t="s">
        <v>2655</v>
      </c>
      <c r="F38" s="110" t="s">
        <v>2656</v>
      </c>
      <c r="G38" s="231" t="s">
        <v>391</v>
      </c>
      <c r="H38" s="110" t="s">
        <v>431</v>
      </c>
      <c r="I38" s="110" t="s">
        <v>432</v>
      </c>
      <c r="J38" s="110" t="s">
        <v>3119</v>
      </c>
      <c r="K38" s="110" t="s">
        <v>3120</v>
      </c>
      <c r="L38" s="110" t="s">
        <v>3121</v>
      </c>
      <c r="M38" s="110" t="s">
        <v>3597</v>
      </c>
      <c r="N38" s="122" t="s">
        <v>3598</v>
      </c>
      <c r="O38" s="132"/>
      <c r="P38" s="123" t="s">
        <v>3599</v>
      </c>
      <c r="Q38" s="156"/>
    </row>
    <row r="39" spans="1:17" ht="12.75">
      <c r="A39" s="124" t="s">
        <v>1534</v>
      </c>
      <c r="B39" s="125"/>
      <c r="C39" s="126" t="s">
        <v>1574</v>
      </c>
      <c r="D39" s="127" t="s">
        <v>1109</v>
      </c>
      <c r="E39" s="128" t="s">
        <v>2297</v>
      </c>
      <c r="F39" s="128" t="s">
        <v>2813</v>
      </c>
      <c r="G39" s="232"/>
      <c r="H39" s="128" t="s">
        <v>3171</v>
      </c>
      <c r="I39" s="128" t="s">
        <v>2689</v>
      </c>
      <c r="J39" s="128" t="s">
        <v>2298</v>
      </c>
      <c r="K39" s="128" t="s">
        <v>2658</v>
      </c>
      <c r="L39" s="128" t="s">
        <v>2672</v>
      </c>
      <c r="M39" s="128" t="s">
        <v>2298</v>
      </c>
      <c r="N39" s="129" t="s">
        <v>3268</v>
      </c>
      <c r="O39" s="131"/>
      <c r="P39" s="130" t="s">
        <v>3600</v>
      </c>
      <c r="Q39" s="156"/>
    </row>
    <row r="40" spans="1:17" ht="12.75">
      <c r="A40" s="118" t="s">
        <v>1361</v>
      </c>
      <c r="B40" s="119">
        <v>50</v>
      </c>
      <c r="C40" s="120" t="s">
        <v>2501</v>
      </c>
      <c r="D40" s="121" t="s">
        <v>2755</v>
      </c>
      <c r="E40" s="110" t="s">
        <v>2756</v>
      </c>
      <c r="F40" s="110" t="s">
        <v>2443</v>
      </c>
      <c r="G40" s="231" t="s">
        <v>391</v>
      </c>
      <c r="H40" s="110" t="s">
        <v>3173</v>
      </c>
      <c r="I40" s="110" t="s">
        <v>679</v>
      </c>
      <c r="J40" s="110" t="s">
        <v>3159</v>
      </c>
      <c r="K40" s="110" t="s">
        <v>679</v>
      </c>
      <c r="L40" s="110" t="s">
        <v>3160</v>
      </c>
      <c r="M40" s="110" t="s">
        <v>3601</v>
      </c>
      <c r="N40" s="122" t="s">
        <v>3061</v>
      </c>
      <c r="O40" s="132"/>
      <c r="P40" s="123" t="s">
        <v>3602</v>
      </c>
      <c r="Q40" s="156"/>
    </row>
    <row r="41" spans="1:17" ht="12.75">
      <c r="A41" s="124" t="s">
        <v>1537</v>
      </c>
      <c r="B41" s="125"/>
      <c r="C41" s="126" t="s">
        <v>1532</v>
      </c>
      <c r="D41" s="127" t="s">
        <v>2364</v>
      </c>
      <c r="E41" s="128" t="s">
        <v>1110</v>
      </c>
      <c r="F41" s="128" t="s">
        <v>2902</v>
      </c>
      <c r="G41" s="232"/>
      <c r="H41" s="128" t="s">
        <v>3174</v>
      </c>
      <c r="I41" s="128" t="s">
        <v>3162</v>
      </c>
      <c r="J41" s="128" t="s">
        <v>3161</v>
      </c>
      <c r="K41" s="128" t="s">
        <v>3453</v>
      </c>
      <c r="L41" s="128" t="s">
        <v>3118</v>
      </c>
      <c r="M41" s="128" t="s">
        <v>3129</v>
      </c>
      <c r="N41" s="129" t="s">
        <v>3129</v>
      </c>
      <c r="O41" s="131"/>
      <c r="P41" s="130" t="s">
        <v>3603</v>
      </c>
      <c r="Q41" s="156"/>
    </row>
    <row r="42" spans="1:17" ht="12.75">
      <c r="A42" s="118" t="s">
        <v>1362</v>
      </c>
      <c r="B42" s="119">
        <v>24</v>
      </c>
      <c r="C42" s="120" t="s">
        <v>2486</v>
      </c>
      <c r="D42" s="121" t="s">
        <v>2660</v>
      </c>
      <c r="E42" s="110" t="s">
        <v>2661</v>
      </c>
      <c r="F42" s="110" t="s">
        <v>2662</v>
      </c>
      <c r="G42" s="231" t="s">
        <v>391</v>
      </c>
      <c r="H42" s="110" t="s">
        <v>433</v>
      </c>
      <c r="I42" s="110" t="s">
        <v>434</v>
      </c>
      <c r="J42" s="110" t="s">
        <v>3122</v>
      </c>
      <c r="K42" s="110" t="s">
        <v>434</v>
      </c>
      <c r="L42" s="110" t="s">
        <v>3123</v>
      </c>
      <c r="M42" s="110" t="s">
        <v>3604</v>
      </c>
      <c r="N42" s="122" t="s">
        <v>3605</v>
      </c>
      <c r="O42" s="132"/>
      <c r="P42" s="123" t="s">
        <v>3606</v>
      </c>
      <c r="Q42" s="156"/>
    </row>
    <row r="43" spans="1:17" ht="12.75">
      <c r="A43" s="124" t="s">
        <v>1537</v>
      </c>
      <c r="B43" s="125"/>
      <c r="C43" s="126" t="s">
        <v>1797</v>
      </c>
      <c r="D43" s="127" t="s">
        <v>2346</v>
      </c>
      <c r="E43" s="128" t="s">
        <v>2316</v>
      </c>
      <c r="F43" s="128" t="s">
        <v>2385</v>
      </c>
      <c r="G43" s="232"/>
      <c r="H43" s="128" t="s">
        <v>3176</v>
      </c>
      <c r="I43" s="128" t="s">
        <v>2321</v>
      </c>
      <c r="J43" s="128" t="s">
        <v>3259</v>
      </c>
      <c r="K43" s="128" t="s">
        <v>3236</v>
      </c>
      <c r="L43" s="128" t="s">
        <v>2818</v>
      </c>
      <c r="M43" s="128" t="s">
        <v>3607</v>
      </c>
      <c r="N43" s="129" t="s">
        <v>3662</v>
      </c>
      <c r="O43" s="131"/>
      <c r="P43" s="130" t="s">
        <v>3608</v>
      </c>
      <c r="Q43" s="156"/>
    </row>
    <row r="44" spans="1:17" ht="12.75">
      <c r="A44" s="118" t="s">
        <v>1363</v>
      </c>
      <c r="B44" s="119">
        <v>61</v>
      </c>
      <c r="C44" s="120" t="s">
        <v>2565</v>
      </c>
      <c r="D44" s="121" t="s">
        <v>2828</v>
      </c>
      <c r="E44" s="110" t="s">
        <v>2788</v>
      </c>
      <c r="F44" s="110" t="s">
        <v>2829</v>
      </c>
      <c r="G44" s="231" t="s">
        <v>391</v>
      </c>
      <c r="H44" s="110" t="s">
        <v>435</v>
      </c>
      <c r="I44" s="110" t="s">
        <v>436</v>
      </c>
      <c r="J44" s="110" t="s">
        <v>2861</v>
      </c>
      <c r="K44" s="110" t="s">
        <v>440</v>
      </c>
      <c r="L44" s="110" t="s">
        <v>3130</v>
      </c>
      <c r="M44" s="110" t="s">
        <v>3634</v>
      </c>
      <c r="N44" s="122" t="s">
        <v>3635</v>
      </c>
      <c r="O44" s="132"/>
      <c r="P44" s="123" t="s">
        <v>3636</v>
      </c>
      <c r="Q44" s="156"/>
    </row>
    <row r="45" spans="1:17" ht="12.75">
      <c r="A45" s="124" t="s">
        <v>1546</v>
      </c>
      <c r="B45" s="125"/>
      <c r="C45" s="126" t="s">
        <v>1831</v>
      </c>
      <c r="D45" s="127" t="s">
        <v>742</v>
      </c>
      <c r="E45" s="128" t="s">
        <v>766</v>
      </c>
      <c r="F45" s="128" t="s">
        <v>2308</v>
      </c>
      <c r="G45" s="232"/>
      <c r="H45" s="128" t="s">
        <v>2340</v>
      </c>
      <c r="I45" s="128" t="s">
        <v>3149</v>
      </c>
      <c r="J45" s="128" t="s">
        <v>2339</v>
      </c>
      <c r="K45" s="128" t="s">
        <v>3154</v>
      </c>
      <c r="L45" s="128" t="s">
        <v>2339</v>
      </c>
      <c r="M45" s="128" t="s">
        <v>560</v>
      </c>
      <c r="N45" s="129" t="s">
        <v>2303</v>
      </c>
      <c r="O45" s="131"/>
      <c r="P45" s="130" t="s">
        <v>3637</v>
      </c>
      <c r="Q45" s="156"/>
    </row>
    <row r="46" spans="1:17" ht="12.75">
      <c r="A46" s="118" t="s">
        <v>1364</v>
      </c>
      <c r="B46" s="119">
        <v>73</v>
      </c>
      <c r="C46" s="120" t="s">
        <v>2472</v>
      </c>
      <c r="D46" s="121" t="s">
        <v>2473</v>
      </c>
      <c r="E46" s="110" t="s">
        <v>2474</v>
      </c>
      <c r="F46" s="110" t="s">
        <v>2475</v>
      </c>
      <c r="G46" s="231" t="s">
        <v>391</v>
      </c>
      <c r="H46" s="110" t="s">
        <v>441</v>
      </c>
      <c r="I46" s="110" t="s">
        <v>442</v>
      </c>
      <c r="J46" s="110" t="s">
        <v>3124</v>
      </c>
      <c r="K46" s="110" t="s">
        <v>3125</v>
      </c>
      <c r="L46" s="110" t="s">
        <v>3126</v>
      </c>
      <c r="M46" s="110" t="s">
        <v>3597</v>
      </c>
      <c r="N46" s="122" t="s">
        <v>3609</v>
      </c>
      <c r="O46" s="132"/>
      <c r="P46" s="123" t="s">
        <v>3610</v>
      </c>
      <c r="Q46" s="156"/>
    </row>
    <row r="47" spans="1:17" ht="12.75">
      <c r="A47" s="124" t="s">
        <v>1534</v>
      </c>
      <c r="B47" s="125"/>
      <c r="C47" s="126" t="s">
        <v>1580</v>
      </c>
      <c r="D47" s="127" t="s">
        <v>1136</v>
      </c>
      <c r="E47" s="128" t="s">
        <v>2672</v>
      </c>
      <c r="F47" s="128" t="s">
        <v>2769</v>
      </c>
      <c r="G47" s="232"/>
      <c r="H47" s="128" t="s">
        <v>3178</v>
      </c>
      <c r="I47" s="128" t="s">
        <v>429</v>
      </c>
      <c r="J47" s="128" t="s">
        <v>2684</v>
      </c>
      <c r="K47" s="128" t="s">
        <v>2653</v>
      </c>
      <c r="L47" s="128" t="s">
        <v>443</v>
      </c>
      <c r="M47" s="128" t="s">
        <v>2298</v>
      </c>
      <c r="N47" s="129" t="s">
        <v>2672</v>
      </c>
      <c r="O47" s="131"/>
      <c r="P47" s="130" t="s">
        <v>3611</v>
      </c>
      <c r="Q47" s="156"/>
    </row>
    <row r="48" spans="1:17" ht="12.75">
      <c r="A48" s="118" t="s">
        <v>2815</v>
      </c>
      <c r="B48" s="119">
        <v>32</v>
      </c>
      <c r="C48" s="120" t="s">
        <v>2319</v>
      </c>
      <c r="D48" s="121" t="s">
        <v>2433</v>
      </c>
      <c r="E48" s="110" t="s">
        <v>2726</v>
      </c>
      <c r="F48" s="110" t="s">
        <v>2727</v>
      </c>
      <c r="G48" s="231" t="s">
        <v>391</v>
      </c>
      <c r="H48" s="110" t="s">
        <v>3175</v>
      </c>
      <c r="I48" s="110" t="s">
        <v>437</v>
      </c>
      <c r="J48" s="110" t="s">
        <v>3131</v>
      </c>
      <c r="K48" s="110" t="s">
        <v>3132</v>
      </c>
      <c r="L48" s="110" t="s">
        <v>1094</v>
      </c>
      <c r="M48" s="110" t="s">
        <v>3638</v>
      </c>
      <c r="N48" s="122" t="s">
        <v>3639</v>
      </c>
      <c r="O48" s="132"/>
      <c r="P48" s="123" t="s">
        <v>3640</v>
      </c>
      <c r="Q48" s="156"/>
    </row>
    <row r="49" spans="1:17" ht="12.75">
      <c r="A49" s="124" t="s">
        <v>1519</v>
      </c>
      <c r="B49" s="125"/>
      <c r="C49" s="126" t="s">
        <v>1688</v>
      </c>
      <c r="D49" s="127" t="s">
        <v>2340</v>
      </c>
      <c r="E49" s="128" t="s">
        <v>2899</v>
      </c>
      <c r="F49" s="128" t="s">
        <v>2900</v>
      </c>
      <c r="G49" s="232"/>
      <c r="H49" s="128" t="s">
        <v>2349</v>
      </c>
      <c r="I49" s="128" t="s">
        <v>3133</v>
      </c>
      <c r="J49" s="128" t="s">
        <v>2340</v>
      </c>
      <c r="K49" s="128" t="s">
        <v>562</v>
      </c>
      <c r="L49" s="128" t="s">
        <v>3150</v>
      </c>
      <c r="M49" s="128" t="s">
        <v>3141</v>
      </c>
      <c r="N49" s="129" t="s">
        <v>562</v>
      </c>
      <c r="O49" s="131"/>
      <c r="P49" s="130" t="s">
        <v>3641</v>
      </c>
      <c r="Q49" s="156"/>
    </row>
    <row r="50" spans="1:17" ht="12.75">
      <c r="A50" s="118" t="s">
        <v>1365</v>
      </c>
      <c r="B50" s="119">
        <v>30</v>
      </c>
      <c r="C50" s="120" t="s">
        <v>2306</v>
      </c>
      <c r="D50" s="121" t="s">
        <v>2720</v>
      </c>
      <c r="E50" s="110" t="s">
        <v>2721</v>
      </c>
      <c r="F50" s="110" t="s">
        <v>2722</v>
      </c>
      <c r="G50" s="231" t="s">
        <v>391</v>
      </c>
      <c r="H50" s="110" t="s">
        <v>3177</v>
      </c>
      <c r="I50" s="110" t="s">
        <v>440</v>
      </c>
      <c r="J50" s="110" t="s">
        <v>2922</v>
      </c>
      <c r="K50" s="110" t="s">
        <v>3135</v>
      </c>
      <c r="L50" s="110" t="s">
        <v>3136</v>
      </c>
      <c r="M50" s="110" t="s">
        <v>3612</v>
      </c>
      <c r="N50" s="122" t="s">
        <v>3613</v>
      </c>
      <c r="O50" s="132"/>
      <c r="P50" s="123" t="s">
        <v>3614</v>
      </c>
      <c r="Q50" s="156"/>
    </row>
    <row r="51" spans="1:17" ht="12.75">
      <c r="A51" s="124" t="s">
        <v>1519</v>
      </c>
      <c r="B51" s="125"/>
      <c r="C51" s="126" t="s">
        <v>1688</v>
      </c>
      <c r="D51" s="127" t="s">
        <v>2303</v>
      </c>
      <c r="E51" s="128" t="s">
        <v>2937</v>
      </c>
      <c r="F51" s="128" t="s">
        <v>2899</v>
      </c>
      <c r="G51" s="232"/>
      <c r="H51" s="128" t="s">
        <v>703</v>
      </c>
      <c r="I51" s="128" t="s">
        <v>2303</v>
      </c>
      <c r="J51" s="128" t="s">
        <v>2348</v>
      </c>
      <c r="K51" s="128" t="s">
        <v>3454</v>
      </c>
      <c r="L51" s="128" t="s">
        <v>2278</v>
      </c>
      <c r="M51" s="128" t="s">
        <v>2348</v>
      </c>
      <c r="N51" s="129" t="s">
        <v>2340</v>
      </c>
      <c r="O51" s="131"/>
      <c r="P51" s="130" t="s">
        <v>3615</v>
      </c>
      <c r="Q51" s="156"/>
    </row>
    <row r="52" spans="1:17" ht="12.75">
      <c r="A52" s="118" t="s">
        <v>1366</v>
      </c>
      <c r="B52" s="119">
        <v>95</v>
      </c>
      <c r="C52" s="120" t="s">
        <v>2585</v>
      </c>
      <c r="D52" s="121" t="s">
        <v>2912</v>
      </c>
      <c r="E52" s="110" t="s">
        <v>2864</v>
      </c>
      <c r="F52" s="110" t="s">
        <v>2698</v>
      </c>
      <c r="G52" s="231" t="s">
        <v>391</v>
      </c>
      <c r="H52" s="110" t="s">
        <v>641</v>
      </c>
      <c r="I52" s="110" t="s">
        <v>642</v>
      </c>
      <c r="J52" s="110" t="s">
        <v>3243</v>
      </c>
      <c r="K52" s="110" t="s">
        <v>657</v>
      </c>
      <c r="L52" s="110" t="s">
        <v>3244</v>
      </c>
      <c r="M52" s="110" t="s">
        <v>3663</v>
      </c>
      <c r="N52" s="122" t="s">
        <v>3664</v>
      </c>
      <c r="O52" s="132"/>
      <c r="P52" s="123" t="s">
        <v>3665</v>
      </c>
      <c r="Q52" s="156"/>
    </row>
    <row r="53" spans="1:17" ht="12.75">
      <c r="A53" s="124" t="s">
        <v>1537</v>
      </c>
      <c r="B53" s="125"/>
      <c r="C53" s="126" t="s">
        <v>1574</v>
      </c>
      <c r="D53" s="127" t="s">
        <v>753</v>
      </c>
      <c r="E53" s="128" t="s">
        <v>2360</v>
      </c>
      <c r="F53" s="128" t="s">
        <v>2304</v>
      </c>
      <c r="G53" s="232"/>
      <c r="H53" s="128" t="s">
        <v>3186</v>
      </c>
      <c r="I53" s="128" t="s">
        <v>3239</v>
      </c>
      <c r="J53" s="128" t="s">
        <v>3455</v>
      </c>
      <c r="K53" s="128" t="s">
        <v>3456</v>
      </c>
      <c r="L53" s="128" t="s">
        <v>3145</v>
      </c>
      <c r="M53" s="128" t="s">
        <v>565</v>
      </c>
      <c r="N53" s="129" t="s">
        <v>3607</v>
      </c>
      <c r="O53" s="131"/>
      <c r="P53" s="130" t="s">
        <v>3666</v>
      </c>
      <c r="Q53" s="156"/>
    </row>
    <row r="54" spans="1:17" ht="12.75">
      <c r="A54" s="118" t="s">
        <v>1367</v>
      </c>
      <c r="B54" s="119">
        <v>31</v>
      </c>
      <c r="C54" s="120" t="s">
        <v>2490</v>
      </c>
      <c r="D54" s="121" t="s">
        <v>2715</v>
      </c>
      <c r="E54" s="110" t="s">
        <v>2716</v>
      </c>
      <c r="F54" s="110" t="s">
        <v>2717</v>
      </c>
      <c r="G54" s="231" t="s">
        <v>391</v>
      </c>
      <c r="H54" s="110" t="s">
        <v>3179</v>
      </c>
      <c r="I54" s="110" t="s">
        <v>677</v>
      </c>
      <c r="J54" s="110" t="s">
        <v>3146</v>
      </c>
      <c r="K54" s="110" t="s">
        <v>3147</v>
      </c>
      <c r="L54" s="110" t="s">
        <v>3148</v>
      </c>
      <c r="M54" s="110" t="s">
        <v>2736</v>
      </c>
      <c r="N54" s="122" t="s">
        <v>3616</v>
      </c>
      <c r="O54" s="132"/>
      <c r="P54" s="123" t="s">
        <v>3617</v>
      </c>
      <c r="Q54" s="156"/>
    </row>
    <row r="55" spans="1:17" ht="12.75">
      <c r="A55" s="124" t="s">
        <v>1536</v>
      </c>
      <c r="B55" s="125"/>
      <c r="C55" s="126" t="s">
        <v>1688</v>
      </c>
      <c r="D55" s="127" t="s">
        <v>2370</v>
      </c>
      <c r="E55" s="128" t="s">
        <v>2370</v>
      </c>
      <c r="F55" s="128" t="s">
        <v>2372</v>
      </c>
      <c r="G55" s="232"/>
      <c r="H55" s="128" t="s">
        <v>3180</v>
      </c>
      <c r="I55" s="128" t="s">
        <v>942</v>
      </c>
      <c r="J55" s="128" t="s">
        <v>2321</v>
      </c>
      <c r="K55" s="128" t="s">
        <v>1113</v>
      </c>
      <c r="L55" s="128" t="s">
        <v>2857</v>
      </c>
      <c r="M55" s="128" t="s">
        <v>3133</v>
      </c>
      <c r="N55" s="129" t="s">
        <v>3140</v>
      </c>
      <c r="O55" s="131"/>
      <c r="P55" s="130" t="s">
        <v>3618</v>
      </c>
      <c r="Q55" s="156"/>
    </row>
    <row r="56" spans="1:17" ht="12.75">
      <c r="A56" s="118" t="s">
        <v>1368</v>
      </c>
      <c r="B56" s="119">
        <v>59</v>
      </c>
      <c r="C56" s="120" t="s">
        <v>2314</v>
      </c>
      <c r="D56" s="121" t="s">
        <v>2840</v>
      </c>
      <c r="E56" s="110" t="s">
        <v>2841</v>
      </c>
      <c r="F56" s="110" t="s">
        <v>2842</v>
      </c>
      <c r="G56" s="231" t="s">
        <v>391</v>
      </c>
      <c r="H56" s="110" t="s">
        <v>639</v>
      </c>
      <c r="I56" s="110" t="s">
        <v>640</v>
      </c>
      <c r="J56" s="110" t="s">
        <v>3245</v>
      </c>
      <c r="K56" s="110" t="s">
        <v>407</v>
      </c>
      <c r="L56" s="110" t="s">
        <v>3246</v>
      </c>
      <c r="M56" s="110" t="s">
        <v>1108</v>
      </c>
      <c r="N56" s="122" t="s">
        <v>3667</v>
      </c>
      <c r="O56" s="132"/>
      <c r="P56" s="123" t="s">
        <v>3668</v>
      </c>
      <c r="Q56" s="156"/>
    </row>
    <row r="57" spans="1:17" ht="12.75">
      <c r="A57" s="124" t="s">
        <v>1519</v>
      </c>
      <c r="B57" s="125"/>
      <c r="C57" s="126" t="s">
        <v>1688</v>
      </c>
      <c r="D57" s="127" t="s">
        <v>2323</v>
      </c>
      <c r="E57" s="128" t="s">
        <v>2868</v>
      </c>
      <c r="F57" s="128" t="s">
        <v>2313</v>
      </c>
      <c r="G57" s="232"/>
      <c r="H57" s="128" t="s">
        <v>2339</v>
      </c>
      <c r="I57" s="128" t="s">
        <v>2365</v>
      </c>
      <c r="J57" s="128" t="s">
        <v>2370</v>
      </c>
      <c r="K57" s="128" t="s">
        <v>2349</v>
      </c>
      <c r="L57" s="128" t="s">
        <v>2348</v>
      </c>
      <c r="M57" s="128" t="s">
        <v>3830</v>
      </c>
      <c r="N57" s="129" t="s">
        <v>3186</v>
      </c>
      <c r="O57" s="131"/>
      <c r="P57" s="130" t="s">
        <v>3669</v>
      </c>
      <c r="Q57" s="156"/>
    </row>
    <row r="58" spans="1:17" ht="12.75">
      <c r="A58" s="118" t="s">
        <v>1369</v>
      </c>
      <c r="B58" s="119">
        <v>74</v>
      </c>
      <c r="C58" s="120" t="s">
        <v>2574</v>
      </c>
      <c r="D58" s="121" t="s">
        <v>2847</v>
      </c>
      <c r="E58" s="110" t="s">
        <v>2906</v>
      </c>
      <c r="F58" s="110" t="s">
        <v>2907</v>
      </c>
      <c r="G58" s="231" t="s">
        <v>391</v>
      </c>
      <c r="H58" s="110" t="s">
        <v>645</v>
      </c>
      <c r="I58" s="110" t="s">
        <v>646</v>
      </c>
      <c r="J58" s="110" t="s">
        <v>3247</v>
      </c>
      <c r="K58" s="110" t="s">
        <v>3248</v>
      </c>
      <c r="L58" s="110" t="s">
        <v>3249</v>
      </c>
      <c r="M58" s="110" t="s">
        <v>3670</v>
      </c>
      <c r="N58" s="122" t="s">
        <v>3671</v>
      </c>
      <c r="O58" s="132"/>
      <c r="P58" s="123" t="s">
        <v>3672</v>
      </c>
      <c r="Q58" s="156"/>
    </row>
    <row r="59" spans="1:17" ht="12.75">
      <c r="A59" s="124" t="s">
        <v>1546</v>
      </c>
      <c r="B59" s="125"/>
      <c r="C59" s="126" t="s">
        <v>1886</v>
      </c>
      <c r="D59" s="127" t="s">
        <v>1113</v>
      </c>
      <c r="E59" s="128" t="s">
        <v>743</v>
      </c>
      <c r="F59" s="128" t="s">
        <v>2857</v>
      </c>
      <c r="G59" s="232"/>
      <c r="H59" s="128" t="s">
        <v>1111</v>
      </c>
      <c r="I59" s="128" t="s">
        <v>560</v>
      </c>
      <c r="J59" s="128" t="s">
        <v>2332</v>
      </c>
      <c r="K59" s="128" t="s">
        <v>2338</v>
      </c>
      <c r="L59" s="128" t="s">
        <v>453</v>
      </c>
      <c r="M59" s="128" t="s">
        <v>3134</v>
      </c>
      <c r="N59" s="129" t="s">
        <v>2343</v>
      </c>
      <c r="O59" s="131"/>
      <c r="P59" s="130" t="s">
        <v>3673</v>
      </c>
      <c r="Q59" s="156"/>
    </row>
    <row r="60" spans="1:17" ht="12.75">
      <c r="A60" s="118" t="s">
        <v>1370</v>
      </c>
      <c r="B60" s="119">
        <v>20</v>
      </c>
      <c r="C60" s="120" t="s">
        <v>2482</v>
      </c>
      <c r="D60" s="121" t="s">
        <v>2665</v>
      </c>
      <c r="E60" s="110" t="s">
        <v>2300</v>
      </c>
      <c r="F60" s="110" t="s">
        <v>2666</v>
      </c>
      <c r="G60" s="231" t="s">
        <v>391</v>
      </c>
      <c r="H60" s="110" t="s">
        <v>3181</v>
      </c>
      <c r="I60" s="110" t="s">
        <v>657</v>
      </c>
      <c r="J60" s="110" t="s">
        <v>3155</v>
      </c>
      <c r="K60" s="110" t="s">
        <v>3156</v>
      </c>
      <c r="L60" s="110" t="s">
        <v>3157</v>
      </c>
      <c r="M60" s="110" t="s">
        <v>2720</v>
      </c>
      <c r="N60" s="122" t="s">
        <v>3619</v>
      </c>
      <c r="O60" s="132"/>
      <c r="P60" s="123" t="s">
        <v>3620</v>
      </c>
      <c r="Q60" s="156"/>
    </row>
    <row r="61" spans="1:17" ht="12.75">
      <c r="A61" s="124" t="s">
        <v>1534</v>
      </c>
      <c r="B61" s="125"/>
      <c r="C61" s="126" t="s">
        <v>1574</v>
      </c>
      <c r="D61" s="127" t="s">
        <v>2901</v>
      </c>
      <c r="E61" s="128" t="s">
        <v>2939</v>
      </c>
      <c r="F61" s="128" t="s">
        <v>997</v>
      </c>
      <c r="G61" s="232"/>
      <c r="H61" s="128" t="s">
        <v>3182</v>
      </c>
      <c r="I61" s="128" t="s">
        <v>3237</v>
      </c>
      <c r="J61" s="128" t="s">
        <v>3459</v>
      </c>
      <c r="K61" s="128" t="s">
        <v>3242</v>
      </c>
      <c r="L61" s="128" t="s">
        <v>3257</v>
      </c>
      <c r="M61" s="128" t="s">
        <v>655</v>
      </c>
      <c r="N61" s="129" t="s">
        <v>678</v>
      </c>
      <c r="O61" s="131"/>
      <c r="P61" s="130" t="s">
        <v>3621</v>
      </c>
      <c r="Q61" s="156"/>
    </row>
    <row r="62" spans="1:17" ht="12.75">
      <c r="A62" s="118" t="s">
        <v>3674</v>
      </c>
      <c r="B62" s="119">
        <v>65</v>
      </c>
      <c r="C62" s="120" t="s">
        <v>2569</v>
      </c>
      <c r="D62" s="121" t="s">
        <v>2291</v>
      </c>
      <c r="E62" s="110" t="s">
        <v>2916</v>
      </c>
      <c r="F62" s="110" t="s">
        <v>2917</v>
      </c>
      <c r="G62" s="231" t="s">
        <v>391</v>
      </c>
      <c r="H62" s="110" t="s">
        <v>664</v>
      </c>
      <c r="I62" s="110" t="s">
        <v>665</v>
      </c>
      <c r="J62" s="110" t="s">
        <v>3254</v>
      </c>
      <c r="K62" s="110" t="s">
        <v>3255</v>
      </c>
      <c r="L62" s="110" t="s">
        <v>3256</v>
      </c>
      <c r="M62" s="110" t="s">
        <v>1108</v>
      </c>
      <c r="N62" s="122" t="s">
        <v>3676</v>
      </c>
      <c r="O62" s="132"/>
      <c r="P62" s="123" t="s">
        <v>3677</v>
      </c>
      <c r="Q62" s="156"/>
    </row>
    <row r="63" spans="1:17" ht="12.75">
      <c r="A63" s="124" t="s">
        <v>1534</v>
      </c>
      <c r="B63" s="125"/>
      <c r="C63" s="126" t="s">
        <v>1792</v>
      </c>
      <c r="D63" s="127" t="s">
        <v>849</v>
      </c>
      <c r="E63" s="128" t="s">
        <v>1130</v>
      </c>
      <c r="F63" s="128" t="s">
        <v>933</v>
      </c>
      <c r="G63" s="232"/>
      <c r="H63" s="128" t="s">
        <v>3189</v>
      </c>
      <c r="I63" s="128" t="s">
        <v>666</v>
      </c>
      <c r="J63" s="128" t="s">
        <v>3457</v>
      </c>
      <c r="K63" s="128" t="s">
        <v>3458</v>
      </c>
      <c r="L63" s="128" t="s">
        <v>2708</v>
      </c>
      <c r="M63" s="128" t="s">
        <v>3678</v>
      </c>
      <c r="N63" s="129" t="s">
        <v>3269</v>
      </c>
      <c r="O63" s="131"/>
      <c r="P63" s="130" t="s">
        <v>3679</v>
      </c>
      <c r="Q63" s="156"/>
    </row>
    <row r="64" spans="1:17" ht="12.75">
      <c r="A64" s="118" t="s">
        <v>3163</v>
      </c>
      <c r="B64" s="119">
        <v>49</v>
      </c>
      <c r="C64" s="120" t="s">
        <v>2500</v>
      </c>
      <c r="D64" s="121" t="s">
        <v>2765</v>
      </c>
      <c r="E64" s="110" t="s">
        <v>2766</v>
      </c>
      <c r="F64" s="110" t="s">
        <v>2767</v>
      </c>
      <c r="G64" s="231" t="s">
        <v>391</v>
      </c>
      <c r="H64" s="110" t="s">
        <v>444</v>
      </c>
      <c r="I64" s="110" t="s">
        <v>445</v>
      </c>
      <c r="J64" s="110" t="s">
        <v>3263</v>
      </c>
      <c r="K64" s="110" t="s">
        <v>434</v>
      </c>
      <c r="L64" s="110" t="s">
        <v>3264</v>
      </c>
      <c r="M64" s="110" t="s">
        <v>3680</v>
      </c>
      <c r="N64" s="122" t="s">
        <v>3681</v>
      </c>
      <c r="O64" s="132"/>
      <c r="P64" s="123" t="s">
        <v>3682</v>
      </c>
      <c r="Q64" s="156"/>
    </row>
    <row r="65" spans="1:17" ht="12.75">
      <c r="A65" s="124" t="s">
        <v>1534</v>
      </c>
      <c r="B65" s="125"/>
      <c r="C65" s="126" t="s">
        <v>1580</v>
      </c>
      <c r="D65" s="127" t="s">
        <v>2824</v>
      </c>
      <c r="E65" s="128" t="s">
        <v>2855</v>
      </c>
      <c r="F65" s="128" t="s">
        <v>2903</v>
      </c>
      <c r="G65" s="232"/>
      <c r="H65" s="128" t="s">
        <v>430</v>
      </c>
      <c r="I65" s="128" t="s">
        <v>3128</v>
      </c>
      <c r="J65" s="128" t="s">
        <v>3462</v>
      </c>
      <c r="K65" s="128" t="s">
        <v>3167</v>
      </c>
      <c r="L65" s="128" t="s">
        <v>3334</v>
      </c>
      <c r="M65" s="128" t="s">
        <v>3675</v>
      </c>
      <c r="N65" s="129" t="s">
        <v>3628</v>
      </c>
      <c r="O65" s="131"/>
      <c r="P65" s="130" t="s">
        <v>3683</v>
      </c>
      <c r="Q65" s="156"/>
    </row>
    <row r="66" spans="1:17" ht="12.75">
      <c r="A66" s="118" t="s">
        <v>1371</v>
      </c>
      <c r="B66" s="119">
        <v>57</v>
      </c>
      <c r="C66" s="120" t="s">
        <v>2327</v>
      </c>
      <c r="D66" s="121" t="s">
        <v>2759</v>
      </c>
      <c r="E66" s="110" t="s">
        <v>2760</v>
      </c>
      <c r="F66" s="110" t="s">
        <v>2761</v>
      </c>
      <c r="G66" s="231" t="s">
        <v>391</v>
      </c>
      <c r="H66" s="110" t="s">
        <v>446</v>
      </c>
      <c r="I66" s="110" t="s">
        <v>632</v>
      </c>
      <c r="J66" s="110" t="s">
        <v>3250</v>
      </c>
      <c r="K66" s="110" t="s">
        <v>3251</v>
      </c>
      <c r="L66" s="110" t="s">
        <v>3252</v>
      </c>
      <c r="M66" s="110" t="s">
        <v>3643</v>
      </c>
      <c r="N66" s="122" t="s">
        <v>3644</v>
      </c>
      <c r="O66" s="132"/>
      <c r="P66" s="123" t="s">
        <v>3645</v>
      </c>
      <c r="Q66" s="156"/>
    </row>
    <row r="67" spans="1:17" ht="12.75">
      <c r="A67" s="124" t="s">
        <v>1519</v>
      </c>
      <c r="B67" s="125"/>
      <c r="C67" s="126" t="s">
        <v>1688</v>
      </c>
      <c r="D67" s="127" t="s">
        <v>2915</v>
      </c>
      <c r="E67" s="128" t="s">
        <v>1111</v>
      </c>
      <c r="F67" s="128" t="s">
        <v>2742</v>
      </c>
      <c r="G67" s="232"/>
      <c r="H67" s="128" t="s">
        <v>3149</v>
      </c>
      <c r="I67" s="128" t="s">
        <v>703</v>
      </c>
      <c r="J67" s="128" t="s">
        <v>3275</v>
      </c>
      <c r="K67" s="128" t="s">
        <v>703</v>
      </c>
      <c r="L67" s="128" t="s">
        <v>3253</v>
      </c>
      <c r="M67" s="128" t="s">
        <v>2370</v>
      </c>
      <c r="N67" s="129" t="s">
        <v>3787</v>
      </c>
      <c r="O67" s="131"/>
      <c r="P67" s="130" t="s">
        <v>3646</v>
      </c>
      <c r="Q67" s="156"/>
    </row>
    <row r="68" spans="1:17" ht="12.75">
      <c r="A68" s="118" t="s">
        <v>1372</v>
      </c>
      <c r="B68" s="119">
        <v>46</v>
      </c>
      <c r="C68" s="120" t="s">
        <v>2498</v>
      </c>
      <c r="D68" s="121" t="s">
        <v>2697</v>
      </c>
      <c r="E68" s="110" t="s">
        <v>2269</v>
      </c>
      <c r="F68" s="110" t="s">
        <v>2698</v>
      </c>
      <c r="G68" s="231" t="s">
        <v>391</v>
      </c>
      <c r="H68" s="110" t="s">
        <v>438</v>
      </c>
      <c r="I68" s="110" t="s">
        <v>439</v>
      </c>
      <c r="J68" s="110" t="s">
        <v>3142</v>
      </c>
      <c r="K68" s="110" t="s">
        <v>3143</v>
      </c>
      <c r="L68" s="110" t="s">
        <v>3144</v>
      </c>
      <c r="M68" s="110" t="s">
        <v>3622</v>
      </c>
      <c r="N68" s="122" t="s">
        <v>3623</v>
      </c>
      <c r="O68" s="132"/>
      <c r="P68" s="123" t="s">
        <v>3624</v>
      </c>
      <c r="Q68" s="156"/>
    </row>
    <row r="69" spans="1:17" ht="12.75">
      <c r="A69" s="124" t="s">
        <v>1537</v>
      </c>
      <c r="B69" s="125"/>
      <c r="C69" s="126" t="s">
        <v>1574</v>
      </c>
      <c r="D69" s="127" t="s">
        <v>2348</v>
      </c>
      <c r="E69" s="128" t="s">
        <v>2818</v>
      </c>
      <c r="F69" s="128" t="s">
        <v>2304</v>
      </c>
      <c r="G69" s="232"/>
      <c r="H69" s="128" t="s">
        <v>3183</v>
      </c>
      <c r="I69" s="128" t="s">
        <v>702</v>
      </c>
      <c r="J69" s="128" t="s">
        <v>3460</v>
      </c>
      <c r="K69" s="128" t="s">
        <v>3461</v>
      </c>
      <c r="L69" s="128" t="s">
        <v>3260</v>
      </c>
      <c r="M69" s="128" t="s">
        <v>3831</v>
      </c>
      <c r="N69" s="129" t="s">
        <v>3684</v>
      </c>
      <c r="O69" s="131"/>
      <c r="P69" s="130" t="s">
        <v>3625</v>
      </c>
      <c r="Q69" s="156"/>
    </row>
    <row r="70" spans="1:17" ht="12.75">
      <c r="A70" s="118" t="s">
        <v>1373</v>
      </c>
      <c r="B70" s="119">
        <v>69</v>
      </c>
      <c r="C70" s="120" t="s">
        <v>2572</v>
      </c>
      <c r="D70" s="121" t="s">
        <v>2858</v>
      </c>
      <c r="E70" s="110" t="s">
        <v>2859</v>
      </c>
      <c r="F70" s="110" t="s">
        <v>2860</v>
      </c>
      <c r="G70" s="231" t="s">
        <v>391</v>
      </c>
      <c r="H70" s="110" t="s">
        <v>656</v>
      </c>
      <c r="I70" s="110" t="s">
        <v>657</v>
      </c>
      <c r="J70" s="110" t="s">
        <v>664</v>
      </c>
      <c r="K70" s="110" t="s">
        <v>650</v>
      </c>
      <c r="L70" s="110" t="s">
        <v>3258</v>
      </c>
      <c r="M70" s="110" t="s">
        <v>2702</v>
      </c>
      <c r="N70" s="122" t="s">
        <v>3685</v>
      </c>
      <c r="O70" s="132"/>
      <c r="P70" s="123" t="s">
        <v>3686</v>
      </c>
      <c r="Q70" s="156"/>
    </row>
    <row r="71" spans="1:17" ht="12.75">
      <c r="A71" s="124" t="s">
        <v>1537</v>
      </c>
      <c r="B71" s="125"/>
      <c r="C71" s="126" t="s">
        <v>1863</v>
      </c>
      <c r="D71" s="127" t="s">
        <v>2826</v>
      </c>
      <c r="E71" s="128" t="s">
        <v>2872</v>
      </c>
      <c r="F71" s="128" t="s">
        <v>985</v>
      </c>
      <c r="G71" s="232"/>
      <c r="H71" s="128" t="s">
        <v>3188</v>
      </c>
      <c r="I71" s="128" t="s">
        <v>3240</v>
      </c>
      <c r="J71" s="128" t="s">
        <v>3271</v>
      </c>
      <c r="K71" s="128" t="s">
        <v>561</v>
      </c>
      <c r="L71" s="128" t="s">
        <v>3259</v>
      </c>
      <c r="M71" s="128" t="s">
        <v>3832</v>
      </c>
      <c r="N71" s="129" t="s">
        <v>3271</v>
      </c>
      <c r="O71" s="131"/>
      <c r="P71" s="130" t="s">
        <v>3687</v>
      </c>
      <c r="Q71" s="156"/>
    </row>
    <row r="72" spans="1:17" ht="12.75">
      <c r="A72" s="118" t="s">
        <v>2827</v>
      </c>
      <c r="B72" s="119">
        <v>41</v>
      </c>
      <c r="C72" s="120" t="s">
        <v>2330</v>
      </c>
      <c r="D72" s="121" t="s">
        <v>2777</v>
      </c>
      <c r="E72" s="110" t="s">
        <v>2778</v>
      </c>
      <c r="F72" s="110" t="s">
        <v>2779</v>
      </c>
      <c r="G72" s="231" t="s">
        <v>391</v>
      </c>
      <c r="H72" s="110" t="s">
        <v>658</v>
      </c>
      <c r="I72" s="110" t="s">
        <v>659</v>
      </c>
      <c r="J72" s="110" t="s">
        <v>3261</v>
      </c>
      <c r="K72" s="110" t="s">
        <v>665</v>
      </c>
      <c r="L72" s="110" t="s">
        <v>922</v>
      </c>
      <c r="M72" s="110" t="s">
        <v>3688</v>
      </c>
      <c r="N72" s="122" t="s">
        <v>3689</v>
      </c>
      <c r="O72" s="132"/>
      <c r="P72" s="123" t="s">
        <v>3690</v>
      </c>
      <c r="Q72" s="156"/>
    </row>
    <row r="73" spans="1:17" ht="12.75">
      <c r="A73" s="124" t="s">
        <v>1521</v>
      </c>
      <c r="B73" s="125"/>
      <c r="C73" s="126" t="s">
        <v>1753</v>
      </c>
      <c r="D73" s="127" t="s">
        <v>2373</v>
      </c>
      <c r="E73" s="128" t="s">
        <v>1007</v>
      </c>
      <c r="F73" s="128" t="s">
        <v>2935</v>
      </c>
      <c r="G73" s="232"/>
      <c r="H73" s="128" t="s">
        <v>1113</v>
      </c>
      <c r="I73" s="128" t="s">
        <v>704</v>
      </c>
      <c r="J73" s="128" t="s">
        <v>1111</v>
      </c>
      <c r="K73" s="128" t="s">
        <v>663</v>
      </c>
      <c r="L73" s="128" t="s">
        <v>3154</v>
      </c>
      <c r="M73" s="128" t="s">
        <v>1113</v>
      </c>
      <c r="N73" s="129" t="s">
        <v>1114</v>
      </c>
      <c r="O73" s="131"/>
      <c r="P73" s="130" t="s">
        <v>3691</v>
      </c>
      <c r="Q73" s="156"/>
    </row>
    <row r="74" spans="1:17" ht="12.75">
      <c r="A74" s="118" t="s">
        <v>1374</v>
      </c>
      <c r="B74" s="119">
        <v>54</v>
      </c>
      <c r="C74" s="120" t="s">
        <v>2562</v>
      </c>
      <c r="D74" s="121" t="s">
        <v>2852</v>
      </c>
      <c r="E74" s="110" t="s">
        <v>2853</v>
      </c>
      <c r="F74" s="110" t="s">
        <v>2842</v>
      </c>
      <c r="G74" s="231" t="s">
        <v>391</v>
      </c>
      <c r="H74" s="110" t="s">
        <v>649</v>
      </c>
      <c r="I74" s="110" t="s">
        <v>650</v>
      </c>
      <c r="J74" s="110" t="s">
        <v>3265</v>
      </c>
      <c r="K74" s="110" t="s">
        <v>3266</v>
      </c>
      <c r="L74" s="110" t="s">
        <v>3267</v>
      </c>
      <c r="M74" s="110" t="s">
        <v>3692</v>
      </c>
      <c r="N74" s="122" t="s">
        <v>3693</v>
      </c>
      <c r="O74" s="132"/>
      <c r="P74" s="123" t="s">
        <v>3694</v>
      </c>
      <c r="Q74" s="156"/>
    </row>
    <row r="75" spans="1:17" ht="12.75">
      <c r="A75" s="124" t="s">
        <v>1534</v>
      </c>
      <c r="B75" s="125"/>
      <c r="C75" s="126" t="s">
        <v>1574</v>
      </c>
      <c r="D75" s="127" t="s">
        <v>1116</v>
      </c>
      <c r="E75" s="128" t="s">
        <v>1117</v>
      </c>
      <c r="F75" s="128" t="s">
        <v>2846</v>
      </c>
      <c r="G75" s="232"/>
      <c r="H75" s="128" t="s">
        <v>3191</v>
      </c>
      <c r="I75" s="128" t="s">
        <v>486</v>
      </c>
      <c r="J75" s="128" t="s">
        <v>3463</v>
      </c>
      <c r="K75" s="128" t="s">
        <v>3464</v>
      </c>
      <c r="L75" s="128" t="s">
        <v>3269</v>
      </c>
      <c r="M75" s="128" t="s">
        <v>3257</v>
      </c>
      <c r="N75" s="129" t="s">
        <v>3756</v>
      </c>
      <c r="O75" s="131"/>
      <c r="P75" s="130" t="s">
        <v>3695</v>
      </c>
      <c r="Q75" s="156"/>
    </row>
    <row r="76" spans="1:17" ht="12.75">
      <c r="A76" s="118" t="s">
        <v>1375</v>
      </c>
      <c r="B76" s="119">
        <v>52</v>
      </c>
      <c r="C76" s="120" t="s">
        <v>2502</v>
      </c>
      <c r="D76" s="121" t="s">
        <v>2874</v>
      </c>
      <c r="E76" s="110" t="s">
        <v>2875</v>
      </c>
      <c r="F76" s="110" t="s">
        <v>2876</v>
      </c>
      <c r="G76" s="231" t="s">
        <v>391</v>
      </c>
      <c r="H76" s="110" t="s">
        <v>671</v>
      </c>
      <c r="I76" s="110" t="s">
        <v>672</v>
      </c>
      <c r="J76" s="110" t="s">
        <v>641</v>
      </c>
      <c r="K76" s="110" t="s">
        <v>659</v>
      </c>
      <c r="L76" s="110" t="s">
        <v>3270</v>
      </c>
      <c r="M76" s="110" t="s">
        <v>3696</v>
      </c>
      <c r="N76" s="122" t="s">
        <v>3697</v>
      </c>
      <c r="O76" s="132"/>
      <c r="P76" s="123" t="s">
        <v>3698</v>
      </c>
      <c r="Q76" s="156"/>
    </row>
    <row r="77" spans="1:17" ht="12.75">
      <c r="A77" s="124" t="s">
        <v>1537</v>
      </c>
      <c r="B77" s="125"/>
      <c r="C77" s="126" t="s">
        <v>1797</v>
      </c>
      <c r="D77" s="127" t="s">
        <v>1127</v>
      </c>
      <c r="E77" s="128" t="s">
        <v>1128</v>
      </c>
      <c r="F77" s="128" t="s">
        <v>2384</v>
      </c>
      <c r="G77" s="232"/>
      <c r="H77" s="128" t="s">
        <v>3194</v>
      </c>
      <c r="I77" s="128" t="s">
        <v>3241</v>
      </c>
      <c r="J77" s="128" t="s">
        <v>3465</v>
      </c>
      <c r="K77" s="128" t="s">
        <v>559</v>
      </c>
      <c r="L77" s="128" t="s">
        <v>3272</v>
      </c>
      <c r="M77" s="128" t="s">
        <v>3833</v>
      </c>
      <c r="N77" s="129" t="s">
        <v>3465</v>
      </c>
      <c r="O77" s="131"/>
      <c r="P77" s="130" t="s">
        <v>3699</v>
      </c>
      <c r="Q77" s="156"/>
    </row>
    <row r="78" spans="1:17" ht="12.75">
      <c r="A78" s="118" t="s">
        <v>1376</v>
      </c>
      <c r="B78" s="119">
        <v>76</v>
      </c>
      <c r="C78" s="120" t="s">
        <v>2575</v>
      </c>
      <c r="D78" s="121" t="s">
        <v>2912</v>
      </c>
      <c r="E78" s="110" t="s">
        <v>2959</v>
      </c>
      <c r="F78" s="110" t="s">
        <v>2960</v>
      </c>
      <c r="G78" s="231" t="s">
        <v>391</v>
      </c>
      <c r="H78" s="110" t="s">
        <v>705</v>
      </c>
      <c r="I78" s="110" t="s">
        <v>706</v>
      </c>
      <c r="J78" s="110" t="s">
        <v>3273</v>
      </c>
      <c r="K78" s="110" t="s">
        <v>668</v>
      </c>
      <c r="L78" s="110" t="s">
        <v>3274</v>
      </c>
      <c r="M78" s="110" t="s">
        <v>3721</v>
      </c>
      <c r="N78" s="122" t="s">
        <v>3722</v>
      </c>
      <c r="O78" s="132"/>
      <c r="P78" s="123" t="s">
        <v>3723</v>
      </c>
      <c r="Q78" s="156"/>
    </row>
    <row r="79" spans="1:17" ht="12.75">
      <c r="A79" s="124" t="s">
        <v>1519</v>
      </c>
      <c r="B79" s="125"/>
      <c r="C79" s="126" t="s">
        <v>1818</v>
      </c>
      <c r="D79" s="127" t="s">
        <v>2930</v>
      </c>
      <c r="E79" s="128" t="s">
        <v>749</v>
      </c>
      <c r="F79" s="128" t="s">
        <v>891</v>
      </c>
      <c r="G79" s="232"/>
      <c r="H79" s="128" t="s">
        <v>3192</v>
      </c>
      <c r="I79" s="128" t="s">
        <v>651</v>
      </c>
      <c r="J79" s="128" t="s">
        <v>3276</v>
      </c>
      <c r="K79" s="128" t="s">
        <v>2365</v>
      </c>
      <c r="L79" s="128" t="s">
        <v>3276</v>
      </c>
      <c r="M79" s="128" t="s">
        <v>3834</v>
      </c>
      <c r="N79" s="129" t="s">
        <v>3758</v>
      </c>
      <c r="O79" s="131"/>
      <c r="P79" s="130" t="s">
        <v>3724</v>
      </c>
      <c r="Q79" s="156"/>
    </row>
    <row r="80" spans="1:17" ht="12.75">
      <c r="A80" s="118" t="s">
        <v>1377</v>
      </c>
      <c r="B80" s="119">
        <v>62</v>
      </c>
      <c r="C80" s="120" t="s">
        <v>2566</v>
      </c>
      <c r="D80" s="121" t="s">
        <v>2847</v>
      </c>
      <c r="E80" s="110" t="s">
        <v>2848</v>
      </c>
      <c r="F80" s="110" t="s">
        <v>2849</v>
      </c>
      <c r="G80" s="231" t="s">
        <v>391</v>
      </c>
      <c r="H80" s="110" t="s">
        <v>647</v>
      </c>
      <c r="I80" s="110" t="s">
        <v>648</v>
      </c>
      <c r="J80" s="110" t="s">
        <v>3277</v>
      </c>
      <c r="K80" s="110" t="s">
        <v>3278</v>
      </c>
      <c r="L80" s="110" t="s">
        <v>3279</v>
      </c>
      <c r="M80" s="110" t="s">
        <v>3700</v>
      </c>
      <c r="N80" s="122" t="s">
        <v>3701</v>
      </c>
      <c r="O80" s="132"/>
      <c r="P80" s="123" t="s">
        <v>3702</v>
      </c>
      <c r="Q80" s="156"/>
    </row>
    <row r="81" spans="1:17" ht="12.75">
      <c r="A81" s="124" t="s">
        <v>1536</v>
      </c>
      <c r="B81" s="125"/>
      <c r="C81" s="126" t="s">
        <v>1688</v>
      </c>
      <c r="D81" s="127" t="s">
        <v>1112</v>
      </c>
      <c r="E81" s="128" t="s">
        <v>2313</v>
      </c>
      <c r="F81" s="128" t="s">
        <v>2867</v>
      </c>
      <c r="G81" s="232"/>
      <c r="H81" s="128" t="s">
        <v>3190</v>
      </c>
      <c r="I81" s="128" t="s">
        <v>448</v>
      </c>
      <c r="J81" s="128" t="s">
        <v>2975</v>
      </c>
      <c r="K81" s="128" t="s">
        <v>945</v>
      </c>
      <c r="L81" s="128" t="s">
        <v>3335</v>
      </c>
      <c r="M81" s="128" t="s">
        <v>453</v>
      </c>
      <c r="N81" s="129" t="s">
        <v>1112</v>
      </c>
      <c r="O81" s="131"/>
      <c r="P81" s="130" t="s">
        <v>3703</v>
      </c>
      <c r="Q81" s="156"/>
    </row>
    <row r="82" spans="1:17" ht="12.75">
      <c r="A82" s="118" t="s">
        <v>3704</v>
      </c>
      <c r="B82" s="119">
        <v>71</v>
      </c>
      <c r="C82" s="120" t="s">
        <v>2400</v>
      </c>
      <c r="D82" s="121" t="s">
        <v>2863</v>
      </c>
      <c r="E82" s="110" t="s">
        <v>2864</v>
      </c>
      <c r="F82" s="110" t="s">
        <v>2727</v>
      </c>
      <c r="G82" s="231" t="s">
        <v>391</v>
      </c>
      <c r="H82" s="110" t="s">
        <v>669</v>
      </c>
      <c r="I82" s="110" t="s">
        <v>670</v>
      </c>
      <c r="J82" s="110" t="s">
        <v>3290</v>
      </c>
      <c r="K82" s="110" t="s">
        <v>3291</v>
      </c>
      <c r="L82" s="110" t="s">
        <v>3292</v>
      </c>
      <c r="M82" s="110" t="s">
        <v>3705</v>
      </c>
      <c r="N82" s="122" t="s">
        <v>3648</v>
      </c>
      <c r="O82" s="132"/>
      <c r="P82" s="123" t="s">
        <v>3706</v>
      </c>
      <c r="Q82" s="156"/>
    </row>
    <row r="83" spans="1:17" ht="12.75">
      <c r="A83" s="124" t="s">
        <v>1535</v>
      </c>
      <c r="B83" s="125"/>
      <c r="C83" s="126" t="s">
        <v>1872</v>
      </c>
      <c r="D83" s="127" t="s">
        <v>1119</v>
      </c>
      <c r="E83" s="128" t="s">
        <v>2975</v>
      </c>
      <c r="F83" s="128" t="s">
        <v>2373</v>
      </c>
      <c r="G83" s="232"/>
      <c r="H83" s="128" t="s">
        <v>488</v>
      </c>
      <c r="I83" s="128" t="s">
        <v>691</v>
      </c>
      <c r="J83" s="128" t="s">
        <v>673</v>
      </c>
      <c r="K83" s="128" t="s">
        <v>2975</v>
      </c>
      <c r="L83" s="128" t="s">
        <v>449</v>
      </c>
      <c r="M83" s="128" t="s">
        <v>2323</v>
      </c>
      <c r="N83" s="129" t="s">
        <v>3289</v>
      </c>
      <c r="O83" s="131"/>
      <c r="P83" s="130" t="s">
        <v>3707</v>
      </c>
      <c r="Q83" s="156"/>
    </row>
    <row r="84" spans="1:17" ht="12.75">
      <c r="A84" s="118" t="s">
        <v>1378</v>
      </c>
      <c r="B84" s="119">
        <v>40</v>
      </c>
      <c r="C84" s="120" t="s">
        <v>2495</v>
      </c>
      <c r="D84" s="121" t="s">
        <v>2744</v>
      </c>
      <c r="E84" s="110" t="s">
        <v>2745</v>
      </c>
      <c r="F84" s="110" t="s">
        <v>2746</v>
      </c>
      <c r="G84" s="231" t="s">
        <v>391</v>
      </c>
      <c r="H84" s="110" t="s">
        <v>636</v>
      </c>
      <c r="I84" s="110" t="s">
        <v>637</v>
      </c>
      <c r="J84" s="110" t="s">
        <v>3151</v>
      </c>
      <c r="K84" s="110" t="s">
        <v>3152</v>
      </c>
      <c r="L84" s="110" t="s">
        <v>3153</v>
      </c>
      <c r="M84" s="110" t="s">
        <v>3647</v>
      </c>
      <c r="N84" s="122" t="s">
        <v>3648</v>
      </c>
      <c r="O84" s="132" t="s">
        <v>2274</v>
      </c>
      <c r="P84" s="123" t="s">
        <v>3649</v>
      </c>
      <c r="Q84" s="156"/>
    </row>
    <row r="85" spans="1:17" ht="12.75">
      <c r="A85" s="124" t="s">
        <v>1521</v>
      </c>
      <c r="B85" s="125"/>
      <c r="C85" s="126" t="s">
        <v>1748</v>
      </c>
      <c r="D85" s="127" t="s">
        <v>2379</v>
      </c>
      <c r="E85" s="128" t="s">
        <v>2338</v>
      </c>
      <c r="F85" s="128" t="s">
        <v>2340</v>
      </c>
      <c r="G85" s="232"/>
      <c r="H85" s="128" t="s">
        <v>3185</v>
      </c>
      <c r="I85" s="128" t="s">
        <v>686</v>
      </c>
      <c r="J85" s="128" t="s">
        <v>663</v>
      </c>
      <c r="K85" s="128" t="s">
        <v>1111</v>
      </c>
      <c r="L85" s="128" t="s">
        <v>3262</v>
      </c>
      <c r="M85" s="128" t="s">
        <v>663</v>
      </c>
      <c r="N85" s="129" t="s">
        <v>3759</v>
      </c>
      <c r="O85" s="131"/>
      <c r="P85" s="130" t="s">
        <v>3650</v>
      </c>
      <c r="Q85" s="156"/>
    </row>
    <row r="86" spans="1:17" ht="12.75">
      <c r="A86" s="118" t="s">
        <v>1379</v>
      </c>
      <c r="B86" s="119">
        <v>113</v>
      </c>
      <c r="C86" s="120" t="s">
        <v>2397</v>
      </c>
      <c r="D86" s="121" t="s">
        <v>2284</v>
      </c>
      <c r="E86" s="110" t="s">
        <v>777</v>
      </c>
      <c r="F86" s="110" t="s">
        <v>2793</v>
      </c>
      <c r="G86" s="231" t="s">
        <v>391</v>
      </c>
      <c r="H86" s="110" t="s">
        <v>709</v>
      </c>
      <c r="I86" s="110" t="s">
        <v>710</v>
      </c>
      <c r="J86" s="110" t="s">
        <v>3283</v>
      </c>
      <c r="K86" s="110" t="s">
        <v>3284</v>
      </c>
      <c r="L86" s="110" t="s">
        <v>3285</v>
      </c>
      <c r="M86" s="110" t="s">
        <v>3725</v>
      </c>
      <c r="N86" s="122" t="s">
        <v>3726</v>
      </c>
      <c r="O86" s="132"/>
      <c r="P86" s="123" t="s">
        <v>3727</v>
      </c>
      <c r="Q86" s="156"/>
    </row>
    <row r="87" spans="1:17" ht="12.75">
      <c r="A87" s="124" t="s">
        <v>1520</v>
      </c>
      <c r="B87" s="125"/>
      <c r="C87" s="126" t="s">
        <v>2048</v>
      </c>
      <c r="D87" s="127" t="s">
        <v>1131</v>
      </c>
      <c r="E87" s="128" t="s">
        <v>1132</v>
      </c>
      <c r="F87" s="128" t="s">
        <v>1003</v>
      </c>
      <c r="G87" s="232"/>
      <c r="H87" s="128" t="s">
        <v>723</v>
      </c>
      <c r="I87" s="128" t="s">
        <v>489</v>
      </c>
      <c r="J87" s="128" t="s">
        <v>3467</v>
      </c>
      <c r="K87" s="128" t="s">
        <v>3286</v>
      </c>
      <c r="L87" s="128" t="s">
        <v>447</v>
      </c>
      <c r="M87" s="128" t="s">
        <v>3336</v>
      </c>
      <c r="N87" s="129" t="s">
        <v>704</v>
      </c>
      <c r="O87" s="131"/>
      <c r="P87" s="130" t="s">
        <v>3728</v>
      </c>
      <c r="Q87" s="156"/>
    </row>
    <row r="88" spans="1:17" ht="12.75">
      <c r="A88" s="118" t="s">
        <v>78</v>
      </c>
      <c r="B88" s="119">
        <v>83</v>
      </c>
      <c r="C88" s="120" t="s">
        <v>2579</v>
      </c>
      <c r="D88" s="121" t="s">
        <v>2949</v>
      </c>
      <c r="E88" s="110" t="s">
        <v>2950</v>
      </c>
      <c r="F88" s="110" t="s">
        <v>2951</v>
      </c>
      <c r="G88" s="231" t="s">
        <v>391</v>
      </c>
      <c r="H88" s="110" t="s">
        <v>707</v>
      </c>
      <c r="I88" s="110" t="s">
        <v>708</v>
      </c>
      <c r="J88" s="110" t="s">
        <v>792</v>
      </c>
      <c r="K88" s="110" t="s">
        <v>3287</v>
      </c>
      <c r="L88" s="110" t="s">
        <v>3288</v>
      </c>
      <c r="M88" s="110" t="s">
        <v>3729</v>
      </c>
      <c r="N88" s="122" t="s">
        <v>3730</v>
      </c>
      <c r="O88" s="132"/>
      <c r="P88" s="123" t="s">
        <v>3731</v>
      </c>
      <c r="Q88" s="156"/>
    </row>
    <row r="89" spans="1:17" ht="12.75">
      <c r="A89" s="124" t="s">
        <v>1538</v>
      </c>
      <c r="B89" s="125"/>
      <c r="C89" s="126" t="s">
        <v>1923</v>
      </c>
      <c r="D89" s="127" t="s">
        <v>2970</v>
      </c>
      <c r="E89" s="128" t="s">
        <v>1135</v>
      </c>
      <c r="F89" s="128" t="s">
        <v>934</v>
      </c>
      <c r="G89" s="232"/>
      <c r="H89" s="128" t="s">
        <v>2900</v>
      </c>
      <c r="I89" s="128" t="s">
        <v>488</v>
      </c>
      <c r="J89" s="128" t="s">
        <v>3468</v>
      </c>
      <c r="K89" s="128" t="s">
        <v>673</v>
      </c>
      <c r="L89" s="128" t="s">
        <v>691</v>
      </c>
      <c r="M89" s="128" t="s">
        <v>3719</v>
      </c>
      <c r="N89" s="129" t="s">
        <v>3760</v>
      </c>
      <c r="O89" s="131"/>
      <c r="P89" s="130" t="s">
        <v>3732</v>
      </c>
      <c r="Q89" s="156"/>
    </row>
    <row r="90" spans="1:17" ht="12.75">
      <c r="A90" s="118" t="s">
        <v>1380</v>
      </c>
      <c r="B90" s="119">
        <v>102</v>
      </c>
      <c r="C90" s="120" t="s">
        <v>2589</v>
      </c>
      <c r="D90" s="121" t="s">
        <v>789</v>
      </c>
      <c r="E90" s="110" t="s">
        <v>790</v>
      </c>
      <c r="F90" s="110" t="s">
        <v>791</v>
      </c>
      <c r="G90" s="231" t="s">
        <v>391</v>
      </c>
      <c r="H90" s="110" t="s">
        <v>645</v>
      </c>
      <c r="I90" s="110" t="s">
        <v>716</v>
      </c>
      <c r="J90" s="110" t="s">
        <v>3293</v>
      </c>
      <c r="K90" s="110" t="s">
        <v>3294</v>
      </c>
      <c r="L90" s="110" t="s">
        <v>3295</v>
      </c>
      <c r="M90" s="110" t="s">
        <v>3761</v>
      </c>
      <c r="N90" s="122" t="s">
        <v>3762</v>
      </c>
      <c r="O90" s="132"/>
      <c r="P90" s="123" t="s">
        <v>3763</v>
      </c>
      <c r="Q90" s="156"/>
    </row>
    <row r="91" spans="1:17" ht="12.75">
      <c r="A91" s="124" t="s">
        <v>1519</v>
      </c>
      <c r="B91" s="125"/>
      <c r="C91" s="126" t="s">
        <v>1688</v>
      </c>
      <c r="D91" s="127" t="s">
        <v>1140</v>
      </c>
      <c r="E91" s="128" t="s">
        <v>1002</v>
      </c>
      <c r="F91" s="128" t="s">
        <v>2882</v>
      </c>
      <c r="G91" s="232"/>
      <c r="H91" s="128" t="s">
        <v>3198</v>
      </c>
      <c r="I91" s="128" t="s">
        <v>492</v>
      </c>
      <c r="J91" s="128" t="s">
        <v>492</v>
      </c>
      <c r="K91" s="128" t="s">
        <v>2826</v>
      </c>
      <c r="L91" s="128" t="s">
        <v>2360</v>
      </c>
      <c r="M91" s="128" t="s">
        <v>3835</v>
      </c>
      <c r="N91" s="129" t="s">
        <v>3192</v>
      </c>
      <c r="O91" s="131"/>
      <c r="P91" s="130" t="s">
        <v>3764</v>
      </c>
      <c r="Q91" s="156"/>
    </row>
    <row r="92" spans="1:17" ht="12.75">
      <c r="A92" s="118" t="s">
        <v>1381</v>
      </c>
      <c r="B92" s="119">
        <v>99</v>
      </c>
      <c r="C92" s="120" t="s">
        <v>2587</v>
      </c>
      <c r="D92" s="121" t="s">
        <v>2946</v>
      </c>
      <c r="E92" s="110" t="s">
        <v>2947</v>
      </c>
      <c r="F92" s="110" t="s">
        <v>2948</v>
      </c>
      <c r="G92" s="231" t="s">
        <v>391</v>
      </c>
      <c r="H92" s="110" t="s">
        <v>692</v>
      </c>
      <c r="I92" s="110" t="s">
        <v>693</v>
      </c>
      <c r="J92" s="110" t="s">
        <v>3296</v>
      </c>
      <c r="K92" s="110" t="s">
        <v>726</v>
      </c>
      <c r="L92" s="110" t="s">
        <v>3285</v>
      </c>
      <c r="M92" s="110" t="s">
        <v>2737</v>
      </c>
      <c r="N92" s="122" t="s">
        <v>3733</v>
      </c>
      <c r="O92" s="132"/>
      <c r="P92" s="123" t="s">
        <v>3734</v>
      </c>
      <c r="Q92" s="156"/>
    </row>
    <row r="93" spans="1:17" ht="12.75">
      <c r="A93" s="124" t="s">
        <v>1519</v>
      </c>
      <c r="B93" s="125"/>
      <c r="C93" s="126" t="s">
        <v>1688</v>
      </c>
      <c r="D93" s="127" t="s">
        <v>2978</v>
      </c>
      <c r="E93" s="128" t="s">
        <v>2953</v>
      </c>
      <c r="F93" s="128" t="s">
        <v>1002</v>
      </c>
      <c r="G93" s="232"/>
      <c r="H93" s="128" t="s">
        <v>3197</v>
      </c>
      <c r="I93" s="128" t="s">
        <v>491</v>
      </c>
      <c r="J93" s="128" t="s">
        <v>568</v>
      </c>
      <c r="K93" s="128" t="s">
        <v>567</v>
      </c>
      <c r="L93" s="128" t="s">
        <v>2826</v>
      </c>
      <c r="M93" s="128" t="s">
        <v>3836</v>
      </c>
      <c r="N93" s="129" t="s">
        <v>563</v>
      </c>
      <c r="O93" s="131"/>
      <c r="P93" s="130" t="s">
        <v>3735</v>
      </c>
      <c r="Q93" s="156"/>
    </row>
    <row r="94" spans="1:17" ht="12.75">
      <c r="A94" s="118" t="s">
        <v>1382</v>
      </c>
      <c r="B94" s="119">
        <v>109</v>
      </c>
      <c r="C94" s="120" t="s">
        <v>2342</v>
      </c>
      <c r="D94" s="121" t="s">
        <v>740</v>
      </c>
      <c r="E94" s="110" t="s">
        <v>2916</v>
      </c>
      <c r="F94" s="110" t="s">
        <v>2751</v>
      </c>
      <c r="G94" s="231" t="s">
        <v>391</v>
      </c>
      <c r="H94" s="110" t="s">
        <v>660</v>
      </c>
      <c r="I94" s="110" t="s">
        <v>661</v>
      </c>
      <c r="J94" s="110" t="s">
        <v>3300</v>
      </c>
      <c r="K94" s="110" t="s">
        <v>3301</v>
      </c>
      <c r="L94" s="110" t="s">
        <v>3302</v>
      </c>
      <c r="M94" s="110" t="s">
        <v>3708</v>
      </c>
      <c r="N94" s="122" t="s">
        <v>3709</v>
      </c>
      <c r="O94" s="132" t="s">
        <v>2328</v>
      </c>
      <c r="P94" s="123" t="s">
        <v>3710</v>
      </c>
      <c r="Q94" s="156"/>
    </row>
    <row r="95" spans="1:17" ht="12.75">
      <c r="A95" s="124" t="s">
        <v>1520</v>
      </c>
      <c r="B95" s="125"/>
      <c r="C95" s="126" t="s">
        <v>2043</v>
      </c>
      <c r="D95" s="127" t="s">
        <v>1114</v>
      </c>
      <c r="E95" s="128" t="s">
        <v>1115</v>
      </c>
      <c r="F95" s="128" t="s">
        <v>930</v>
      </c>
      <c r="G95" s="232"/>
      <c r="H95" s="128" t="s">
        <v>1131</v>
      </c>
      <c r="I95" s="128" t="s">
        <v>447</v>
      </c>
      <c r="J95" s="128" t="s">
        <v>3469</v>
      </c>
      <c r="K95" s="128" t="s">
        <v>448</v>
      </c>
      <c r="L95" s="128" t="s">
        <v>489</v>
      </c>
      <c r="M95" s="128" t="s">
        <v>3195</v>
      </c>
      <c r="N95" s="129" t="s">
        <v>3765</v>
      </c>
      <c r="O95" s="131"/>
      <c r="P95" s="130" t="s">
        <v>3711</v>
      </c>
      <c r="Q95" s="156"/>
    </row>
    <row r="96" spans="1:17" ht="12.75">
      <c r="A96" s="118" t="s">
        <v>1383</v>
      </c>
      <c r="B96" s="119">
        <v>81</v>
      </c>
      <c r="C96" s="120" t="s">
        <v>2293</v>
      </c>
      <c r="D96" s="121" t="s">
        <v>2890</v>
      </c>
      <c r="E96" s="110" t="s">
        <v>2964</v>
      </c>
      <c r="F96" s="110" t="s">
        <v>2965</v>
      </c>
      <c r="G96" s="231" t="s">
        <v>391</v>
      </c>
      <c r="H96" s="110" t="s">
        <v>711</v>
      </c>
      <c r="I96" s="110" t="s">
        <v>690</v>
      </c>
      <c r="J96" s="110" t="s">
        <v>3303</v>
      </c>
      <c r="K96" s="110" t="s">
        <v>3304</v>
      </c>
      <c r="L96" s="110" t="s">
        <v>3305</v>
      </c>
      <c r="M96" s="110" t="s">
        <v>2949</v>
      </c>
      <c r="N96" s="122" t="s">
        <v>3157</v>
      </c>
      <c r="O96" s="132"/>
      <c r="P96" s="123" t="s">
        <v>3736</v>
      </c>
      <c r="Q96" s="156"/>
    </row>
    <row r="97" spans="1:17" ht="12.75">
      <c r="A97" s="124" t="s">
        <v>1536</v>
      </c>
      <c r="B97" s="125"/>
      <c r="C97" s="126" t="s">
        <v>1688</v>
      </c>
      <c r="D97" s="127" t="s">
        <v>852</v>
      </c>
      <c r="E97" s="128" t="s">
        <v>2968</v>
      </c>
      <c r="F97" s="128" t="s">
        <v>1005</v>
      </c>
      <c r="G97" s="232"/>
      <c r="H97" s="128" t="s">
        <v>3200</v>
      </c>
      <c r="I97" s="128" t="s">
        <v>458</v>
      </c>
      <c r="J97" s="128" t="s">
        <v>2930</v>
      </c>
      <c r="K97" s="128" t="s">
        <v>3306</v>
      </c>
      <c r="L97" s="128" t="s">
        <v>1121</v>
      </c>
      <c r="M97" s="128" t="s">
        <v>2953</v>
      </c>
      <c r="N97" s="129" t="s">
        <v>945</v>
      </c>
      <c r="O97" s="131"/>
      <c r="P97" s="130" t="s">
        <v>3737</v>
      </c>
      <c r="Q97" s="156"/>
    </row>
    <row r="98" spans="1:17" ht="12.75">
      <c r="A98" s="118" t="s">
        <v>1384</v>
      </c>
      <c r="B98" s="119">
        <v>63</v>
      </c>
      <c r="C98" s="120" t="s">
        <v>2567</v>
      </c>
      <c r="D98" s="121" t="s">
        <v>2766</v>
      </c>
      <c r="E98" s="110" t="s">
        <v>2879</v>
      </c>
      <c r="F98" s="110" t="s">
        <v>2880</v>
      </c>
      <c r="G98" s="231" t="s">
        <v>391</v>
      </c>
      <c r="H98" s="110" t="s">
        <v>451</v>
      </c>
      <c r="I98" s="110" t="s">
        <v>452</v>
      </c>
      <c r="J98" s="110" t="s">
        <v>3307</v>
      </c>
      <c r="K98" s="110" t="s">
        <v>3308</v>
      </c>
      <c r="L98" s="110" t="s">
        <v>3309</v>
      </c>
      <c r="M98" s="110" t="s">
        <v>3738</v>
      </c>
      <c r="N98" s="122" t="s">
        <v>3739</v>
      </c>
      <c r="O98" s="132"/>
      <c r="P98" s="123" t="s">
        <v>3740</v>
      </c>
      <c r="Q98" s="156"/>
    </row>
    <row r="99" spans="1:17" ht="12.75">
      <c r="A99" s="124" t="s">
        <v>1536</v>
      </c>
      <c r="B99" s="125"/>
      <c r="C99" s="126" t="s">
        <v>1688</v>
      </c>
      <c r="D99" s="127" t="s">
        <v>1006</v>
      </c>
      <c r="E99" s="128" t="s">
        <v>809</v>
      </c>
      <c r="F99" s="128" t="s">
        <v>1008</v>
      </c>
      <c r="G99" s="232"/>
      <c r="H99" s="128" t="s">
        <v>3202</v>
      </c>
      <c r="I99" s="128" t="s">
        <v>496</v>
      </c>
      <c r="J99" s="128" t="s">
        <v>449</v>
      </c>
      <c r="K99" s="128" t="s">
        <v>3289</v>
      </c>
      <c r="L99" s="128" t="s">
        <v>3200</v>
      </c>
      <c r="M99" s="128" t="s">
        <v>723</v>
      </c>
      <c r="N99" s="129" t="s">
        <v>2930</v>
      </c>
      <c r="O99" s="131"/>
      <c r="P99" s="130" t="s">
        <v>3741</v>
      </c>
      <c r="Q99" s="156"/>
    </row>
    <row r="100" spans="1:17" ht="12.75">
      <c r="A100" s="118" t="s">
        <v>1385</v>
      </c>
      <c r="B100" s="119">
        <v>45</v>
      </c>
      <c r="C100" s="120" t="s">
        <v>2287</v>
      </c>
      <c r="D100" s="121" t="s">
        <v>2749</v>
      </c>
      <c r="E100" s="110" t="s">
        <v>2750</v>
      </c>
      <c r="F100" s="110" t="s">
        <v>2751</v>
      </c>
      <c r="G100" s="231" t="s">
        <v>391</v>
      </c>
      <c r="H100" s="110" t="s">
        <v>3172</v>
      </c>
      <c r="I100" s="110" t="s">
        <v>440</v>
      </c>
      <c r="J100" s="110" t="s">
        <v>3164</v>
      </c>
      <c r="K100" s="110" t="s">
        <v>434</v>
      </c>
      <c r="L100" s="110" t="s">
        <v>3169</v>
      </c>
      <c r="M100" s="110" t="s">
        <v>3626</v>
      </c>
      <c r="N100" s="122" t="s">
        <v>3071</v>
      </c>
      <c r="O100" s="132"/>
      <c r="P100" s="123" t="s">
        <v>3627</v>
      </c>
      <c r="Q100" s="156"/>
    </row>
    <row r="101" spans="1:17" ht="12.75">
      <c r="A101" s="124" t="s">
        <v>1534</v>
      </c>
      <c r="B101" s="125"/>
      <c r="C101" s="126" t="s">
        <v>1574</v>
      </c>
      <c r="D101" s="127" t="s">
        <v>2776</v>
      </c>
      <c r="E101" s="128" t="s">
        <v>2823</v>
      </c>
      <c r="F101" s="128" t="s">
        <v>928</v>
      </c>
      <c r="G101" s="232"/>
      <c r="H101" s="128" t="s">
        <v>3167</v>
      </c>
      <c r="I101" s="128" t="s">
        <v>3238</v>
      </c>
      <c r="J101" s="128" t="s">
        <v>3167</v>
      </c>
      <c r="K101" s="128" t="s">
        <v>3167</v>
      </c>
      <c r="L101" s="128" t="s">
        <v>3470</v>
      </c>
      <c r="M101" s="128" t="s">
        <v>3837</v>
      </c>
      <c r="N101" s="129" t="s">
        <v>3642</v>
      </c>
      <c r="O101" s="131"/>
      <c r="P101" s="130" t="s">
        <v>3629</v>
      </c>
      <c r="Q101" s="156"/>
    </row>
    <row r="102" spans="1:17" ht="12.75">
      <c r="A102" s="118" t="s">
        <v>1386</v>
      </c>
      <c r="B102" s="119">
        <v>70</v>
      </c>
      <c r="C102" s="120" t="s">
        <v>2335</v>
      </c>
      <c r="D102" s="121" t="s">
        <v>2924</v>
      </c>
      <c r="E102" s="110" t="s">
        <v>2925</v>
      </c>
      <c r="F102" s="110" t="s">
        <v>2926</v>
      </c>
      <c r="G102" s="231" t="s">
        <v>391</v>
      </c>
      <c r="H102" s="110" t="s">
        <v>696</v>
      </c>
      <c r="I102" s="110" t="s">
        <v>697</v>
      </c>
      <c r="J102" s="110" t="s">
        <v>3310</v>
      </c>
      <c r="K102" s="110" t="s">
        <v>3311</v>
      </c>
      <c r="L102" s="110" t="s">
        <v>3312</v>
      </c>
      <c r="M102" s="110" t="s">
        <v>3712</v>
      </c>
      <c r="N102" s="122" t="s">
        <v>3292</v>
      </c>
      <c r="O102" s="132"/>
      <c r="P102" s="123" t="s">
        <v>3713</v>
      </c>
      <c r="Q102" s="156"/>
    </row>
    <row r="103" spans="1:17" ht="12.75">
      <c r="A103" s="124" t="s">
        <v>1535</v>
      </c>
      <c r="B103" s="125"/>
      <c r="C103" s="126" t="s">
        <v>1792</v>
      </c>
      <c r="D103" s="127" t="s">
        <v>1137</v>
      </c>
      <c r="E103" s="128" t="s">
        <v>2974</v>
      </c>
      <c r="F103" s="128" t="s">
        <v>1006</v>
      </c>
      <c r="G103" s="232"/>
      <c r="H103" s="128" t="s">
        <v>3203</v>
      </c>
      <c r="I103" s="128" t="s">
        <v>1121</v>
      </c>
      <c r="J103" s="128" t="s">
        <v>1125</v>
      </c>
      <c r="K103" s="128" t="s">
        <v>3190</v>
      </c>
      <c r="L103" s="128" t="s">
        <v>686</v>
      </c>
      <c r="M103" s="128" t="s">
        <v>715</v>
      </c>
      <c r="N103" s="129" t="s">
        <v>723</v>
      </c>
      <c r="O103" s="131"/>
      <c r="P103" s="130" t="s">
        <v>3714</v>
      </c>
      <c r="Q103" s="156"/>
    </row>
    <row r="104" spans="1:17" ht="12.75">
      <c r="A104" s="118" t="s">
        <v>1387</v>
      </c>
      <c r="B104" s="119">
        <v>37</v>
      </c>
      <c r="C104" s="120" t="s">
        <v>2493</v>
      </c>
      <c r="D104" s="121" t="s">
        <v>2730</v>
      </c>
      <c r="E104" s="110" t="s">
        <v>2731</v>
      </c>
      <c r="F104" s="110" t="s">
        <v>2732</v>
      </c>
      <c r="G104" s="231" t="s">
        <v>391</v>
      </c>
      <c r="H104" s="110" t="s">
        <v>438</v>
      </c>
      <c r="I104" s="110" t="s">
        <v>633</v>
      </c>
      <c r="J104" s="110" t="s">
        <v>3137</v>
      </c>
      <c r="K104" s="110" t="s">
        <v>3138</v>
      </c>
      <c r="L104" s="110" t="s">
        <v>3139</v>
      </c>
      <c r="M104" s="110" t="s">
        <v>3651</v>
      </c>
      <c r="N104" s="122" t="s">
        <v>3652</v>
      </c>
      <c r="O104" s="132"/>
      <c r="P104" s="123" t="s">
        <v>3653</v>
      </c>
      <c r="Q104" s="156"/>
    </row>
    <row r="105" spans="1:17" ht="12.75">
      <c r="A105" s="124" t="s">
        <v>1538</v>
      </c>
      <c r="B105" s="125"/>
      <c r="C105" s="126" t="s">
        <v>1732</v>
      </c>
      <c r="D105" s="127" t="s">
        <v>2337</v>
      </c>
      <c r="E105" s="128" t="s">
        <v>2365</v>
      </c>
      <c r="F105" s="128" t="s">
        <v>832</v>
      </c>
      <c r="G105" s="232"/>
      <c r="H105" s="128" t="s">
        <v>673</v>
      </c>
      <c r="I105" s="128" t="s">
        <v>663</v>
      </c>
      <c r="J105" s="128" t="s">
        <v>453</v>
      </c>
      <c r="K105" s="128" t="s">
        <v>2937</v>
      </c>
      <c r="L105" s="128" t="s">
        <v>580</v>
      </c>
      <c r="M105" s="128" t="s">
        <v>2303</v>
      </c>
      <c r="N105" s="129" t="s">
        <v>3845</v>
      </c>
      <c r="O105" s="131"/>
      <c r="P105" s="130" t="s">
        <v>3654</v>
      </c>
      <c r="Q105" s="156"/>
    </row>
    <row r="106" spans="1:17" ht="12.75">
      <c r="A106" s="118" t="s">
        <v>1388</v>
      </c>
      <c r="B106" s="119">
        <v>58</v>
      </c>
      <c r="C106" s="120" t="s">
        <v>2564</v>
      </c>
      <c r="D106" s="121" t="s">
        <v>2890</v>
      </c>
      <c r="E106" s="110" t="s">
        <v>2891</v>
      </c>
      <c r="F106" s="110" t="s">
        <v>2892</v>
      </c>
      <c r="G106" s="231" t="s">
        <v>391</v>
      </c>
      <c r="H106" s="110" t="s">
        <v>671</v>
      </c>
      <c r="I106" s="110" t="s">
        <v>455</v>
      </c>
      <c r="J106" s="110" t="s">
        <v>3337</v>
      </c>
      <c r="K106" s="110" t="s">
        <v>3338</v>
      </c>
      <c r="L106" s="110" t="s">
        <v>3339</v>
      </c>
      <c r="M106" s="110" t="s">
        <v>3738</v>
      </c>
      <c r="N106" s="122" t="s">
        <v>3788</v>
      </c>
      <c r="O106" s="132"/>
      <c r="P106" s="123" t="s">
        <v>3789</v>
      </c>
      <c r="Q106" s="156"/>
    </row>
    <row r="107" spans="1:17" ht="12.75">
      <c r="A107" s="124" t="s">
        <v>1519</v>
      </c>
      <c r="B107" s="125"/>
      <c r="C107" s="126" t="s">
        <v>1818</v>
      </c>
      <c r="D107" s="127" t="s">
        <v>948</v>
      </c>
      <c r="E107" s="128" t="s">
        <v>989</v>
      </c>
      <c r="F107" s="128" t="s">
        <v>1014</v>
      </c>
      <c r="G107" s="232"/>
      <c r="H107" s="128" t="s">
        <v>3206</v>
      </c>
      <c r="I107" s="128" t="s">
        <v>501</v>
      </c>
      <c r="J107" s="128" t="s">
        <v>3205</v>
      </c>
      <c r="K107" s="128" t="s">
        <v>3340</v>
      </c>
      <c r="L107" s="128" t="s">
        <v>1110</v>
      </c>
      <c r="M107" s="128" t="s">
        <v>3511</v>
      </c>
      <c r="N107" s="129" t="s">
        <v>3790</v>
      </c>
      <c r="O107" s="131"/>
      <c r="P107" s="130" t="s">
        <v>3791</v>
      </c>
      <c r="Q107" s="156"/>
    </row>
    <row r="108" spans="1:17" ht="12.75">
      <c r="A108" s="118" t="s">
        <v>1389</v>
      </c>
      <c r="B108" s="119">
        <v>88</v>
      </c>
      <c r="C108" s="120" t="s">
        <v>2582</v>
      </c>
      <c r="D108" s="121" t="s">
        <v>795</v>
      </c>
      <c r="E108" s="110" t="s">
        <v>800</v>
      </c>
      <c r="F108" s="110" t="s">
        <v>2880</v>
      </c>
      <c r="G108" s="231" t="s">
        <v>391</v>
      </c>
      <c r="H108" s="110" t="s">
        <v>719</v>
      </c>
      <c r="I108" s="110" t="s">
        <v>720</v>
      </c>
      <c r="J108" s="110" t="s">
        <v>3313</v>
      </c>
      <c r="K108" s="110" t="s">
        <v>3314</v>
      </c>
      <c r="L108" s="110" t="s">
        <v>3315</v>
      </c>
      <c r="M108" s="110" t="s">
        <v>3766</v>
      </c>
      <c r="N108" s="122" t="s">
        <v>3767</v>
      </c>
      <c r="O108" s="132"/>
      <c r="P108" s="123" t="s">
        <v>3768</v>
      </c>
      <c r="Q108" s="156"/>
    </row>
    <row r="109" spans="1:17" ht="12.75">
      <c r="A109" s="124" t="s">
        <v>1538</v>
      </c>
      <c r="B109" s="125"/>
      <c r="C109" s="126" t="s">
        <v>1717</v>
      </c>
      <c r="D109" s="127" t="s">
        <v>960</v>
      </c>
      <c r="E109" s="128" t="s">
        <v>798</v>
      </c>
      <c r="F109" s="128" t="s">
        <v>819</v>
      </c>
      <c r="G109" s="232"/>
      <c r="H109" s="128" t="s">
        <v>729</v>
      </c>
      <c r="I109" s="128" t="s">
        <v>500</v>
      </c>
      <c r="J109" s="128" t="s">
        <v>3200</v>
      </c>
      <c r="K109" s="128" t="s">
        <v>729</v>
      </c>
      <c r="L109" s="128" t="s">
        <v>497</v>
      </c>
      <c r="M109" s="128" t="s">
        <v>3838</v>
      </c>
      <c r="N109" s="129" t="s">
        <v>3846</v>
      </c>
      <c r="O109" s="131"/>
      <c r="P109" s="130" t="s">
        <v>3769</v>
      </c>
      <c r="Q109" s="156"/>
    </row>
    <row r="110" spans="1:17" ht="12.75">
      <c r="A110" s="118" t="s">
        <v>1390</v>
      </c>
      <c r="B110" s="119">
        <v>47</v>
      </c>
      <c r="C110" s="120" t="s">
        <v>2322</v>
      </c>
      <c r="D110" s="121" t="s">
        <v>2782</v>
      </c>
      <c r="E110" s="110" t="s">
        <v>2783</v>
      </c>
      <c r="F110" s="110" t="s">
        <v>2784</v>
      </c>
      <c r="G110" s="231" t="s">
        <v>391</v>
      </c>
      <c r="H110" s="110" t="s">
        <v>662</v>
      </c>
      <c r="I110" s="110" t="s">
        <v>661</v>
      </c>
      <c r="J110" s="110" t="s">
        <v>3322</v>
      </c>
      <c r="K110" s="110" t="s">
        <v>3323</v>
      </c>
      <c r="L110" s="110" t="s">
        <v>3324</v>
      </c>
      <c r="M110" s="110" t="s">
        <v>3715</v>
      </c>
      <c r="N110" s="122" t="s">
        <v>3716</v>
      </c>
      <c r="O110" s="132"/>
      <c r="P110" s="123" t="s">
        <v>3717</v>
      </c>
      <c r="Q110" s="156"/>
    </row>
    <row r="111" spans="1:17" ht="12.75">
      <c r="A111" s="124" t="s">
        <v>1537</v>
      </c>
      <c r="B111" s="125"/>
      <c r="C111" s="126" t="s">
        <v>1532</v>
      </c>
      <c r="D111" s="127" t="s">
        <v>2378</v>
      </c>
      <c r="E111" s="128" t="s">
        <v>1118</v>
      </c>
      <c r="F111" s="128" t="s">
        <v>2381</v>
      </c>
      <c r="G111" s="232"/>
      <c r="H111" s="128" t="s">
        <v>3199</v>
      </c>
      <c r="I111" s="128" t="s">
        <v>493</v>
      </c>
      <c r="J111" s="128" t="s">
        <v>1262</v>
      </c>
      <c r="K111" s="128" t="s">
        <v>3475</v>
      </c>
      <c r="L111" s="128" t="s">
        <v>937</v>
      </c>
      <c r="M111" s="128" t="s">
        <v>3839</v>
      </c>
      <c r="N111" s="129" t="s">
        <v>3272</v>
      </c>
      <c r="O111" s="131"/>
      <c r="P111" s="130" t="s">
        <v>3718</v>
      </c>
      <c r="Q111" s="156"/>
    </row>
    <row r="112" spans="1:17" ht="12.75">
      <c r="A112" s="118" t="s">
        <v>1391</v>
      </c>
      <c r="B112" s="119">
        <v>84</v>
      </c>
      <c r="C112" s="120" t="s">
        <v>2347</v>
      </c>
      <c r="D112" s="121" t="s">
        <v>2971</v>
      </c>
      <c r="E112" s="110" t="s">
        <v>2972</v>
      </c>
      <c r="F112" s="110" t="s">
        <v>2773</v>
      </c>
      <c r="G112" s="231" t="s">
        <v>391</v>
      </c>
      <c r="H112" s="110" t="s">
        <v>712</v>
      </c>
      <c r="I112" s="110" t="s">
        <v>713</v>
      </c>
      <c r="J112" s="110" t="s">
        <v>880</v>
      </c>
      <c r="K112" s="110" t="s">
        <v>3320</v>
      </c>
      <c r="L112" s="110" t="s">
        <v>3321</v>
      </c>
      <c r="M112" s="110" t="s">
        <v>2863</v>
      </c>
      <c r="N112" s="122" t="s">
        <v>3742</v>
      </c>
      <c r="O112" s="132"/>
      <c r="P112" s="123" t="s">
        <v>3743</v>
      </c>
      <c r="Q112" s="156"/>
    </row>
    <row r="113" spans="1:17" ht="12.75">
      <c r="A113" s="124" t="s">
        <v>1521</v>
      </c>
      <c r="B113" s="125"/>
      <c r="C113" s="126" t="s">
        <v>1928</v>
      </c>
      <c r="D113" s="127" t="s">
        <v>1138</v>
      </c>
      <c r="E113" s="128" t="s">
        <v>850</v>
      </c>
      <c r="F113" s="128" t="s">
        <v>2376</v>
      </c>
      <c r="G113" s="232"/>
      <c r="H113" s="128" t="s">
        <v>3207</v>
      </c>
      <c r="I113" s="128" t="s">
        <v>2968</v>
      </c>
      <c r="J113" s="128" t="s">
        <v>3472</v>
      </c>
      <c r="K113" s="128" t="s">
        <v>932</v>
      </c>
      <c r="L113" s="128" t="s">
        <v>466</v>
      </c>
      <c r="M113" s="128" t="s">
        <v>932</v>
      </c>
      <c r="N113" s="129" t="s">
        <v>1121</v>
      </c>
      <c r="O113" s="131"/>
      <c r="P113" s="130" t="s">
        <v>3744</v>
      </c>
      <c r="Q113" s="156"/>
    </row>
    <row r="114" spans="1:17" ht="12.75">
      <c r="A114" s="118" t="s">
        <v>3770</v>
      </c>
      <c r="B114" s="119">
        <v>122</v>
      </c>
      <c r="C114" s="120" t="s">
        <v>2605</v>
      </c>
      <c r="D114" s="121" t="s">
        <v>863</v>
      </c>
      <c r="E114" s="110" t="s">
        <v>864</v>
      </c>
      <c r="F114" s="110" t="s">
        <v>865</v>
      </c>
      <c r="G114" s="231" t="s">
        <v>391</v>
      </c>
      <c r="H114" s="110" t="s">
        <v>727</v>
      </c>
      <c r="I114" s="110" t="s">
        <v>728</v>
      </c>
      <c r="J114" s="110" t="s">
        <v>3325</v>
      </c>
      <c r="K114" s="110" t="s">
        <v>3314</v>
      </c>
      <c r="L114" s="110" t="s">
        <v>3326</v>
      </c>
      <c r="M114" s="110" t="s">
        <v>3771</v>
      </c>
      <c r="N114" s="122" t="s">
        <v>3772</v>
      </c>
      <c r="O114" s="132"/>
      <c r="P114" s="123" t="s">
        <v>3773</v>
      </c>
      <c r="Q114" s="156"/>
    </row>
    <row r="115" spans="1:17" ht="12.75">
      <c r="A115" s="124" t="s">
        <v>1520</v>
      </c>
      <c r="B115" s="125"/>
      <c r="C115" s="126" t="s">
        <v>2093</v>
      </c>
      <c r="D115" s="127" t="s">
        <v>808</v>
      </c>
      <c r="E115" s="128" t="s">
        <v>1144</v>
      </c>
      <c r="F115" s="128" t="s">
        <v>1010</v>
      </c>
      <c r="G115" s="232"/>
      <c r="H115" s="128" t="s">
        <v>798</v>
      </c>
      <c r="I115" s="128" t="s">
        <v>999</v>
      </c>
      <c r="J115" s="128" t="s">
        <v>851</v>
      </c>
      <c r="K115" s="128" t="s">
        <v>3353</v>
      </c>
      <c r="L115" s="128" t="s">
        <v>715</v>
      </c>
      <c r="M115" s="128" t="s">
        <v>3196</v>
      </c>
      <c r="N115" s="129" t="s">
        <v>3335</v>
      </c>
      <c r="O115" s="131"/>
      <c r="P115" s="130" t="s">
        <v>3774</v>
      </c>
      <c r="Q115" s="156"/>
    </row>
    <row r="116" spans="1:17" ht="12.75">
      <c r="A116" s="118" t="s">
        <v>1392</v>
      </c>
      <c r="B116" s="119">
        <v>67</v>
      </c>
      <c r="C116" s="120" t="s">
        <v>2571</v>
      </c>
      <c r="D116" s="121" t="s">
        <v>2920</v>
      </c>
      <c r="E116" s="110" t="s">
        <v>2921</v>
      </c>
      <c r="F116" s="110" t="s">
        <v>2449</v>
      </c>
      <c r="G116" s="231" t="s">
        <v>391</v>
      </c>
      <c r="H116" s="110" t="s">
        <v>667</v>
      </c>
      <c r="I116" s="110" t="s">
        <v>668</v>
      </c>
      <c r="J116" s="110" t="s">
        <v>3280</v>
      </c>
      <c r="K116" s="110" t="s">
        <v>3281</v>
      </c>
      <c r="L116" s="110" t="s">
        <v>3282</v>
      </c>
      <c r="M116" s="110" t="s">
        <v>2749</v>
      </c>
      <c r="N116" s="122" t="s">
        <v>3716</v>
      </c>
      <c r="O116" s="132"/>
      <c r="P116" s="123" t="s">
        <v>80</v>
      </c>
      <c r="Q116" s="156"/>
    </row>
    <row r="117" spans="1:17" ht="12.75">
      <c r="A117" s="124" t="s">
        <v>1534</v>
      </c>
      <c r="B117" s="125"/>
      <c r="C117" s="126" t="s">
        <v>1574</v>
      </c>
      <c r="D117" s="127" t="s">
        <v>1133</v>
      </c>
      <c r="E117" s="128" t="s">
        <v>1134</v>
      </c>
      <c r="F117" s="128" t="s">
        <v>2895</v>
      </c>
      <c r="G117" s="232"/>
      <c r="H117" s="128" t="s">
        <v>3193</v>
      </c>
      <c r="I117" s="128" t="s">
        <v>652</v>
      </c>
      <c r="J117" s="128" t="s">
        <v>3466</v>
      </c>
      <c r="K117" s="128" t="s">
        <v>3182</v>
      </c>
      <c r="L117" s="128" t="s">
        <v>3238</v>
      </c>
      <c r="M117" s="128" t="s">
        <v>3720</v>
      </c>
      <c r="N117" s="129" t="s">
        <v>3757</v>
      </c>
      <c r="O117" s="131" t="s">
        <v>81</v>
      </c>
      <c r="P117" s="130" t="s">
        <v>82</v>
      </c>
      <c r="Q117" s="156"/>
    </row>
    <row r="118" spans="1:17" ht="12.75">
      <c r="A118" s="118" t="s">
        <v>79</v>
      </c>
      <c r="B118" s="119">
        <v>64</v>
      </c>
      <c r="C118" s="120" t="s">
        <v>2568</v>
      </c>
      <c r="D118" s="121" t="s">
        <v>2884</v>
      </c>
      <c r="E118" s="110" t="s">
        <v>2885</v>
      </c>
      <c r="F118" s="110" t="s">
        <v>2886</v>
      </c>
      <c r="G118" s="231" t="s">
        <v>391</v>
      </c>
      <c r="H118" s="110" t="s">
        <v>698</v>
      </c>
      <c r="I118" s="110" t="s">
        <v>699</v>
      </c>
      <c r="J118" s="110" t="s">
        <v>3316</v>
      </c>
      <c r="K118" s="110" t="s">
        <v>3317</v>
      </c>
      <c r="L118" s="110" t="s">
        <v>3318</v>
      </c>
      <c r="M118" s="110" t="s">
        <v>3745</v>
      </c>
      <c r="N118" s="122" t="s">
        <v>3746</v>
      </c>
      <c r="O118" s="132"/>
      <c r="P118" s="123" t="s">
        <v>3747</v>
      </c>
      <c r="Q118" s="156"/>
    </row>
    <row r="119" spans="1:17" ht="12.75">
      <c r="A119" s="124" t="s">
        <v>1534</v>
      </c>
      <c r="B119" s="125"/>
      <c r="C119" s="126" t="s">
        <v>1574</v>
      </c>
      <c r="D119" s="127" t="s">
        <v>847</v>
      </c>
      <c r="E119" s="128" t="s">
        <v>1145</v>
      </c>
      <c r="F119" s="128" t="s">
        <v>1011</v>
      </c>
      <c r="G119" s="232"/>
      <c r="H119" s="128" t="s">
        <v>3208</v>
      </c>
      <c r="I119" s="128" t="s">
        <v>502</v>
      </c>
      <c r="J119" s="128" t="s">
        <v>3471</v>
      </c>
      <c r="K119" s="128" t="s">
        <v>3319</v>
      </c>
      <c r="L119" s="128" t="s">
        <v>3341</v>
      </c>
      <c r="M119" s="128" t="s">
        <v>3847</v>
      </c>
      <c r="N119" s="129" t="s">
        <v>3848</v>
      </c>
      <c r="O119" s="131"/>
      <c r="P119" s="130" t="s">
        <v>3748</v>
      </c>
      <c r="Q119" s="156"/>
    </row>
    <row r="120" spans="1:17" ht="12.75">
      <c r="A120" s="118" t="s">
        <v>1393</v>
      </c>
      <c r="B120" s="119">
        <v>87</v>
      </c>
      <c r="C120" s="120" t="s">
        <v>2581</v>
      </c>
      <c r="D120" s="121" t="s">
        <v>815</v>
      </c>
      <c r="E120" s="110" t="s">
        <v>816</v>
      </c>
      <c r="F120" s="110" t="s">
        <v>817</v>
      </c>
      <c r="G120" s="231" t="s">
        <v>391</v>
      </c>
      <c r="H120" s="110" t="s">
        <v>459</v>
      </c>
      <c r="I120" s="110" t="s">
        <v>460</v>
      </c>
      <c r="J120" s="110" t="s">
        <v>3350</v>
      </c>
      <c r="K120" s="110" t="s">
        <v>3351</v>
      </c>
      <c r="L120" s="110" t="s">
        <v>3352</v>
      </c>
      <c r="M120" s="110" t="s">
        <v>3792</v>
      </c>
      <c r="N120" s="122" t="s">
        <v>3793</v>
      </c>
      <c r="O120" s="132"/>
      <c r="P120" s="123" t="s">
        <v>3794</v>
      </c>
      <c r="Q120" s="156"/>
    </row>
    <row r="121" spans="1:17" ht="12.75">
      <c r="A121" s="124" t="s">
        <v>1521</v>
      </c>
      <c r="B121" s="125"/>
      <c r="C121" s="126" t="s">
        <v>1688</v>
      </c>
      <c r="D121" s="127" t="s">
        <v>1055</v>
      </c>
      <c r="E121" s="128" t="s">
        <v>886</v>
      </c>
      <c r="F121" s="128" t="s">
        <v>1023</v>
      </c>
      <c r="G121" s="232"/>
      <c r="H121" s="128" t="s">
        <v>3210</v>
      </c>
      <c r="I121" s="128" t="s">
        <v>454</v>
      </c>
      <c r="J121" s="128" t="s">
        <v>793</v>
      </c>
      <c r="K121" s="128" t="s">
        <v>3348</v>
      </c>
      <c r="L121" s="128" t="s">
        <v>3196</v>
      </c>
      <c r="M121" s="128" t="s">
        <v>494</v>
      </c>
      <c r="N121" s="129" t="s">
        <v>691</v>
      </c>
      <c r="O121" s="131"/>
      <c r="P121" s="130" t="s">
        <v>3795</v>
      </c>
      <c r="Q121" s="156"/>
    </row>
    <row r="122" spans="1:17" ht="12.75">
      <c r="A122" s="118" t="s">
        <v>1394</v>
      </c>
      <c r="B122" s="119">
        <v>116</v>
      </c>
      <c r="C122" s="120" t="s">
        <v>2599</v>
      </c>
      <c r="D122" s="121" t="s">
        <v>804</v>
      </c>
      <c r="E122" s="110" t="s">
        <v>805</v>
      </c>
      <c r="F122" s="110" t="s">
        <v>806</v>
      </c>
      <c r="G122" s="231" t="s">
        <v>391</v>
      </c>
      <c r="H122" s="110" t="s">
        <v>456</v>
      </c>
      <c r="I122" s="110" t="s">
        <v>457</v>
      </c>
      <c r="J122" s="110" t="s">
        <v>3345</v>
      </c>
      <c r="K122" s="110" t="s">
        <v>3346</v>
      </c>
      <c r="L122" s="110" t="s">
        <v>3347</v>
      </c>
      <c r="M122" s="110" t="s">
        <v>3775</v>
      </c>
      <c r="N122" s="122" t="s">
        <v>3776</v>
      </c>
      <c r="O122" s="132"/>
      <c r="P122" s="123" t="s">
        <v>3777</v>
      </c>
      <c r="Q122" s="156"/>
    </row>
    <row r="123" spans="1:17" ht="12.75">
      <c r="A123" s="124" t="s">
        <v>1521</v>
      </c>
      <c r="B123" s="125"/>
      <c r="C123" s="126" t="s">
        <v>2063</v>
      </c>
      <c r="D123" s="127" t="s">
        <v>989</v>
      </c>
      <c r="E123" s="128" t="s">
        <v>888</v>
      </c>
      <c r="F123" s="128" t="s">
        <v>1001</v>
      </c>
      <c r="G123" s="232"/>
      <c r="H123" s="128" t="s">
        <v>2970</v>
      </c>
      <c r="I123" s="128" t="s">
        <v>503</v>
      </c>
      <c r="J123" s="128" t="s">
        <v>3387</v>
      </c>
      <c r="K123" s="128" t="s">
        <v>859</v>
      </c>
      <c r="L123" s="128" t="s">
        <v>3349</v>
      </c>
      <c r="M123" s="128" t="s">
        <v>2974</v>
      </c>
      <c r="N123" s="129" t="s">
        <v>3386</v>
      </c>
      <c r="O123" s="131"/>
      <c r="P123" s="130" t="s">
        <v>3778</v>
      </c>
      <c r="Q123" s="156"/>
    </row>
    <row r="124" spans="1:17" ht="12.75">
      <c r="A124" s="118" t="s">
        <v>1395</v>
      </c>
      <c r="B124" s="119">
        <v>145</v>
      </c>
      <c r="C124" s="120" t="s">
        <v>2621</v>
      </c>
      <c r="D124" s="121" t="s">
        <v>1024</v>
      </c>
      <c r="E124" s="110" t="s">
        <v>1025</v>
      </c>
      <c r="F124" s="110" t="s">
        <v>1026</v>
      </c>
      <c r="G124" s="231" t="s">
        <v>391</v>
      </c>
      <c r="H124" s="110" t="s">
        <v>461</v>
      </c>
      <c r="I124" s="110" t="s">
        <v>462</v>
      </c>
      <c r="J124" s="110" t="s">
        <v>3354</v>
      </c>
      <c r="K124" s="110" t="s">
        <v>3355</v>
      </c>
      <c r="L124" s="110" t="s">
        <v>3356</v>
      </c>
      <c r="M124" s="110" t="s">
        <v>3796</v>
      </c>
      <c r="N124" s="122" t="s">
        <v>3797</v>
      </c>
      <c r="O124" s="132"/>
      <c r="P124" s="123" t="s">
        <v>3798</v>
      </c>
      <c r="Q124" s="156"/>
    </row>
    <row r="125" spans="1:17" ht="12.75">
      <c r="A125" s="124" t="s">
        <v>1520</v>
      </c>
      <c r="B125" s="125"/>
      <c r="C125" s="126" t="s">
        <v>2188</v>
      </c>
      <c r="D125" s="127" t="s">
        <v>1156</v>
      </c>
      <c r="E125" s="128" t="s">
        <v>1034</v>
      </c>
      <c r="F125" s="128" t="s">
        <v>1028</v>
      </c>
      <c r="G125" s="232"/>
      <c r="H125" s="128" t="s">
        <v>819</v>
      </c>
      <c r="I125" s="128" t="s">
        <v>1135</v>
      </c>
      <c r="J125" s="128" t="s">
        <v>1120</v>
      </c>
      <c r="K125" s="128" t="s">
        <v>3472</v>
      </c>
      <c r="L125" s="128" t="s">
        <v>2974</v>
      </c>
      <c r="M125" s="128" t="s">
        <v>2970</v>
      </c>
      <c r="N125" s="129" t="s">
        <v>3357</v>
      </c>
      <c r="O125" s="131"/>
      <c r="P125" s="130" t="s">
        <v>3799</v>
      </c>
      <c r="Q125" s="156"/>
    </row>
    <row r="126" spans="1:17" ht="12.75">
      <c r="A126" s="118" t="s">
        <v>1396</v>
      </c>
      <c r="B126" s="119">
        <v>133</v>
      </c>
      <c r="C126" s="120" t="s">
        <v>2613</v>
      </c>
      <c r="D126" s="121" t="s">
        <v>953</v>
      </c>
      <c r="E126" s="110" t="s">
        <v>954</v>
      </c>
      <c r="F126" s="110" t="s">
        <v>955</v>
      </c>
      <c r="G126" s="231" t="s">
        <v>391</v>
      </c>
      <c r="H126" s="110" t="s">
        <v>464</v>
      </c>
      <c r="I126" s="110" t="s">
        <v>465</v>
      </c>
      <c r="J126" s="110" t="s">
        <v>3358</v>
      </c>
      <c r="K126" s="110" t="s">
        <v>3359</v>
      </c>
      <c r="L126" s="110" t="s">
        <v>3360</v>
      </c>
      <c r="M126" s="110" t="s">
        <v>3800</v>
      </c>
      <c r="N126" s="122" t="s">
        <v>3801</v>
      </c>
      <c r="O126" s="132"/>
      <c r="P126" s="123" t="s">
        <v>3802</v>
      </c>
      <c r="Q126" s="156"/>
    </row>
    <row r="127" spans="1:17" ht="12.75">
      <c r="A127" s="124" t="s">
        <v>1521</v>
      </c>
      <c r="B127" s="125"/>
      <c r="C127" s="126" t="s">
        <v>2063</v>
      </c>
      <c r="D127" s="127" t="s">
        <v>1150</v>
      </c>
      <c r="E127" s="128" t="s">
        <v>1151</v>
      </c>
      <c r="F127" s="128" t="s">
        <v>957</v>
      </c>
      <c r="G127" s="232"/>
      <c r="H127" s="128" t="s">
        <v>3211</v>
      </c>
      <c r="I127" s="128" t="s">
        <v>504</v>
      </c>
      <c r="J127" s="128" t="s">
        <v>1141</v>
      </c>
      <c r="K127" s="128" t="s">
        <v>714</v>
      </c>
      <c r="L127" s="128" t="s">
        <v>2970</v>
      </c>
      <c r="M127" s="128" t="s">
        <v>3476</v>
      </c>
      <c r="N127" s="129" t="s">
        <v>3849</v>
      </c>
      <c r="O127" s="131"/>
      <c r="P127" s="130" t="s">
        <v>3803</v>
      </c>
      <c r="Q127" s="156"/>
    </row>
    <row r="128" spans="1:17" ht="12.75">
      <c r="A128" s="118" t="s">
        <v>1397</v>
      </c>
      <c r="B128" s="119">
        <v>77</v>
      </c>
      <c r="C128" s="120" t="s">
        <v>2576</v>
      </c>
      <c r="D128" s="121" t="s">
        <v>733</v>
      </c>
      <c r="E128" s="110" t="s">
        <v>734</v>
      </c>
      <c r="F128" s="110" t="s">
        <v>735</v>
      </c>
      <c r="G128" s="231" t="s">
        <v>391</v>
      </c>
      <c r="H128" s="110" t="s">
        <v>505</v>
      </c>
      <c r="I128" s="110" t="s">
        <v>506</v>
      </c>
      <c r="J128" s="110" t="s">
        <v>3361</v>
      </c>
      <c r="K128" s="110" t="s">
        <v>3362</v>
      </c>
      <c r="L128" s="110" t="s">
        <v>3363</v>
      </c>
      <c r="M128" s="110" t="s">
        <v>3850</v>
      </c>
      <c r="N128" s="122" t="s">
        <v>3851</v>
      </c>
      <c r="O128" s="132"/>
      <c r="P128" s="123" t="s">
        <v>3852</v>
      </c>
      <c r="Q128" s="156"/>
    </row>
    <row r="129" spans="1:17" ht="12.75">
      <c r="A129" s="124" t="s">
        <v>1521</v>
      </c>
      <c r="B129" s="125"/>
      <c r="C129" s="126" t="s">
        <v>1809</v>
      </c>
      <c r="D129" s="127" t="s">
        <v>978</v>
      </c>
      <c r="E129" s="128" t="s">
        <v>1169</v>
      </c>
      <c r="F129" s="128" t="s">
        <v>1157</v>
      </c>
      <c r="G129" s="232"/>
      <c r="H129" s="128" t="s">
        <v>862</v>
      </c>
      <c r="I129" s="128" t="s">
        <v>507</v>
      </c>
      <c r="J129" s="128" t="s">
        <v>3476</v>
      </c>
      <c r="K129" s="128" t="s">
        <v>494</v>
      </c>
      <c r="L129" s="128" t="s">
        <v>3391</v>
      </c>
      <c r="M129" s="128" t="s">
        <v>1141</v>
      </c>
      <c r="N129" s="129" t="s">
        <v>2953</v>
      </c>
      <c r="O129" s="131"/>
      <c r="P129" s="130" t="s">
        <v>3853</v>
      </c>
      <c r="Q129" s="156"/>
    </row>
    <row r="130" spans="1:17" ht="12.75">
      <c r="A130" s="118" t="s">
        <v>1398</v>
      </c>
      <c r="B130" s="119">
        <v>93</v>
      </c>
      <c r="C130" s="120" t="s">
        <v>2584</v>
      </c>
      <c r="D130" s="121" t="s">
        <v>843</v>
      </c>
      <c r="E130" s="110" t="s">
        <v>844</v>
      </c>
      <c r="F130" s="110" t="s">
        <v>2986</v>
      </c>
      <c r="G130" s="231" t="s">
        <v>391</v>
      </c>
      <c r="H130" s="110" t="s">
        <v>700</v>
      </c>
      <c r="I130" s="110" t="s">
        <v>701</v>
      </c>
      <c r="J130" s="110" t="s">
        <v>3327</v>
      </c>
      <c r="K130" s="110" t="s">
        <v>713</v>
      </c>
      <c r="L130" s="110" t="s">
        <v>3328</v>
      </c>
      <c r="M130" s="110" t="s">
        <v>759</v>
      </c>
      <c r="N130" s="122" t="s">
        <v>3749</v>
      </c>
      <c r="O130" s="132" t="s">
        <v>845</v>
      </c>
      <c r="P130" s="123" t="s">
        <v>3750</v>
      </c>
      <c r="Q130" s="156"/>
    </row>
    <row r="131" spans="1:17" ht="12.75">
      <c r="A131" s="124" t="s">
        <v>1534</v>
      </c>
      <c r="B131" s="125"/>
      <c r="C131" s="126" t="s">
        <v>1574</v>
      </c>
      <c r="D131" s="127" t="s">
        <v>1194</v>
      </c>
      <c r="E131" s="128" t="s">
        <v>1195</v>
      </c>
      <c r="F131" s="128" t="s">
        <v>920</v>
      </c>
      <c r="G131" s="232"/>
      <c r="H131" s="128" t="s">
        <v>3222</v>
      </c>
      <c r="I131" s="128" t="s">
        <v>524</v>
      </c>
      <c r="J131" s="128" t="s">
        <v>933</v>
      </c>
      <c r="K131" s="128" t="s">
        <v>3478</v>
      </c>
      <c r="L131" s="128" t="s">
        <v>2901</v>
      </c>
      <c r="M131" s="128" t="s">
        <v>3193</v>
      </c>
      <c r="N131" s="129" t="s">
        <v>569</v>
      </c>
      <c r="O131" s="131"/>
      <c r="P131" s="130" t="s">
        <v>3751</v>
      </c>
      <c r="Q131" s="156"/>
    </row>
    <row r="132" spans="1:17" ht="12.75">
      <c r="A132" s="118" t="s">
        <v>1399</v>
      </c>
      <c r="B132" s="119">
        <v>112</v>
      </c>
      <c r="C132" s="120" t="s">
        <v>2356</v>
      </c>
      <c r="D132" s="121" t="s">
        <v>770</v>
      </c>
      <c r="E132" s="110" t="s">
        <v>771</v>
      </c>
      <c r="F132" s="110" t="s">
        <v>772</v>
      </c>
      <c r="G132" s="231" t="s">
        <v>391</v>
      </c>
      <c r="H132" s="110" t="s">
        <v>687</v>
      </c>
      <c r="I132" s="110" t="s">
        <v>688</v>
      </c>
      <c r="J132" s="110" t="s">
        <v>3297</v>
      </c>
      <c r="K132" s="110" t="s">
        <v>3298</v>
      </c>
      <c r="L132" s="110" t="s">
        <v>3299</v>
      </c>
      <c r="M132" s="110" t="s">
        <v>3752</v>
      </c>
      <c r="N132" s="122" t="s">
        <v>3753</v>
      </c>
      <c r="O132" s="132" t="s">
        <v>845</v>
      </c>
      <c r="P132" s="123" t="s">
        <v>3754</v>
      </c>
      <c r="Q132" s="156"/>
    </row>
    <row r="133" spans="1:17" ht="12.75">
      <c r="A133" s="124" t="s">
        <v>1520</v>
      </c>
      <c r="B133" s="125"/>
      <c r="C133" s="126" t="s">
        <v>2043</v>
      </c>
      <c r="D133" s="127" t="s">
        <v>1129</v>
      </c>
      <c r="E133" s="128" t="s">
        <v>999</v>
      </c>
      <c r="F133" s="128" t="s">
        <v>932</v>
      </c>
      <c r="G133" s="232"/>
      <c r="H133" s="128" t="s">
        <v>3195</v>
      </c>
      <c r="I133" s="128" t="s">
        <v>490</v>
      </c>
      <c r="J133" s="128" t="s">
        <v>766</v>
      </c>
      <c r="K133" s="128" t="s">
        <v>1131</v>
      </c>
      <c r="L133" s="128" t="s">
        <v>3202</v>
      </c>
      <c r="M133" s="128" t="s">
        <v>3840</v>
      </c>
      <c r="N133" s="129" t="s">
        <v>3854</v>
      </c>
      <c r="O133" s="131"/>
      <c r="P133" s="130" t="s">
        <v>3755</v>
      </c>
      <c r="Q133" s="156"/>
    </row>
    <row r="134" spans="1:17" ht="12.75">
      <c r="A134" s="118" t="s">
        <v>1400</v>
      </c>
      <c r="B134" s="119">
        <v>105</v>
      </c>
      <c r="C134" s="120" t="s">
        <v>2592</v>
      </c>
      <c r="D134" s="121" t="s">
        <v>823</v>
      </c>
      <c r="E134" s="110" t="s">
        <v>892</v>
      </c>
      <c r="F134" s="110" t="s">
        <v>893</v>
      </c>
      <c r="G134" s="231" t="s">
        <v>391</v>
      </c>
      <c r="H134" s="110" t="s">
        <v>513</v>
      </c>
      <c r="I134" s="110" t="s">
        <v>514</v>
      </c>
      <c r="J134" s="110" t="s">
        <v>3364</v>
      </c>
      <c r="K134" s="110" t="s">
        <v>3365</v>
      </c>
      <c r="L134" s="110" t="s">
        <v>3366</v>
      </c>
      <c r="M134" s="110" t="s">
        <v>2296</v>
      </c>
      <c r="N134" s="122" t="s">
        <v>3855</v>
      </c>
      <c r="O134" s="132"/>
      <c r="P134" s="123" t="s">
        <v>3856</v>
      </c>
      <c r="Q134" s="156"/>
    </row>
    <row r="135" spans="1:17" ht="12.75">
      <c r="A135" s="124" t="s">
        <v>1519</v>
      </c>
      <c r="B135" s="125"/>
      <c r="C135" s="126" t="s">
        <v>1688</v>
      </c>
      <c r="D135" s="127" t="s">
        <v>1172</v>
      </c>
      <c r="E135" s="128" t="s">
        <v>1173</v>
      </c>
      <c r="F135" s="128" t="s">
        <v>1067</v>
      </c>
      <c r="G135" s="232"/>
      <c r="H135" s="128" t="s">
        <v>3215</v>
      </c>
      <c r="I135" s="128" t="s">
        <v>515</v>
      </c>
      <c r="J135" s="128" t="s">
        <v>749</v>
      </c>
      <c r="K135" s="128" t="s">
        <v>582</v>
      </c>
      <c r="L135" s="128" t="s">
        <v>3367</v>
      </c>
      <c r="M135" s="128" t="s">
        <v>499</v>
      </c>
      <c r="N135" s="129" t="s">
        <v>3857</v>
      </c>
      <c r="O135" s="131"/>
      <c r="P135" s="130" t="s">
        <v>3858</v>
      </c>
      <c r="Q135" s="156"/>
    </row>
    <row r="136" spans="1:17" ht="12.75">
      <c r="A136" s="118" t="s">
        <v>1401</v>
      </c>
      <c r="B136" s="119">
        <v>128</v>
      </c>
      <c r="C136" s="120" t="s">
        <v>2380</v>
      </c>
      <c r="D136" s="121" t="s">
        <v>967</v>
      </c>
      <c r="E136" s="110" t="s">
        <v>2336</v>
      </c>
      <c r="F136" s="110" t="s">
        <v>2965</v>
      </c>
      <c r="G136" s="231" t="s">
        <v>391</v>
      </c>
      <c r="H136" s="110" t="s">
        <v>471</v>
      </c>
      <c r="I136" s="110" t="s">
        <v>472</v>
      </c>
      <c r="J136" s="110" t="s">
        <v>3374</v>
      </c>
      <c r="K136" s="110" t="s">
        <v>3375</v>
      </c>
      <c r="L136" s="110" t="s">
        <v>3376</v>
      </c>
      <c r="M136" s="110" t="s">
        <v>3804</v>
      </c>
      <c r="N136" s="122" t="s">
        <v>3315</v>
      </c>
      <c r="O136" s="132"/>
      <c r="P136" s="123" t="s">
        <v>3805</v>
      </c>
      <c r="Q136" s="156"/>
    </row>
    <row r="137" spans="1:17" ht="12.75">
      <c r="A137" s="124" t="s">
        <v>1521</v>
      </c>
      <c r="B137" s="125"/>
      <c r="C137" s="126" t="s">
        <v>1737</v>
      </c>
      <c r="D137" s="127" t="s">
        <v>1157</v>
      </c>
      <c r="E137" s="128" t="s">
        <v>910</v>
      </c>
      <c r="F137" s="128" t="s">
        <v>754</v>
      </c>
      <c r="G137" s="232"/>
      <c r="H137" s="128" t="s">
        <v>888</v>
      </c>
      <c r="I137" s="128" t="s">
        <v>481</v>
      </c>
      <c r="J137" s="128" t="s">
        <v>3480</v>
      </c>
      <c r="K137" s="128" t="s">
        <v>3481</v>
      </c>
      <c r="L137" s="128" t="s">
        <v>1007</v>
      </c>
      <c r="M137" s="128" t="s">
        <v>3859</v>
      </c>
      <c r="N137" s="129" t="s">
        <v>2978</v>
      </c>
      <c r="O137" s="131"/>
      <c r="P137" s="130" t="s">
        <v>3806</v>
      </c>
      <c r="Q137" s="156"/>
    </row>
    <row r="138" spans="1:17" ht="12.75">
      <c r="A138" s="118" t="s">
        <v>1402</v>
      </c>
      <c r="B138" s="119">
        <v>144</v>
      </c>
      <c r="C138" s="120" t="s">
        <v>2620</v>
      </c>
      <c r="D138" s="121" t="s">
        <v>1050</v>
      </c>
      <c r="E138" s="110" t="s">
        <v>1051</v>
      </c>
      <c r="F138" s="110" t="s">
        <v>2870</v>
      </c>
      <c r="G138" s="231" t="s">
        <v>391</v>
      </c>
      <c r="H138" s="110" t="s">
        <v>468</v>
      </c>
      <c r="I138" s="110" t="s">
        <v>470</v>
      </c>
      <c r="J138" s="110" t="s">
        <v>3371</v>
      </c>
      <c r="K138" s="110" t="s">
        <v>3372</v>
      </c>
      <c r="L138" s="110" t="s">
        <v>3373</v>
      </c>
      <c r="M138" s="110" t="s">
        <v>1248</v>
      </c>
      <c r="N138" s="122" t="s">
        <v>3807</v>
      </c>
      <c r="O138" s="132"/>
      <c r="P138" s="123" t="s">
        <v>3808</v>
      </c>
      <c r="Q138" s="156"/>
    </row>
    <row r="139" spans="1:17" ht="12.75">
      <c r="A139" s="124" t="s">
        <v>1521</v>
      </c>
      <c r="B139" s="125"/>
      <c r="C139" s="126" t="s">
        <v>2151</v>
      </c>
      <c r="D139" s="127" t="s">
        <v>1165</v>
      </c>
      <c r="E139" s="128" t="s">
        <v>991</v>
      </c>
      <c r="F139" s="128" t="s">
        <v>1053</v>
      </c>
      <c r="G139" s="232"/>
      <c r="H139" s="128" t="s">
        <v>3212</v>
      </c>
      <c r="I139" s="128" t="s">
        <v>509</v>
      </c>
      <c r="J139" s="128" t="s">
        <v>3409</v>
      </c>
      <c r="K139" s="128" t="s">
        <v>3479</v>
      </c>
      <c r="L139" s="128" t="s">
        <v>3393</v>
      </c>
      <c r="M139" s="128" t="s">
        <v>859</v>
      </c>
      <c r="N139" s="129" t="s">
        <v>3860</v>
      </c>
      <c r="O139" s="131"/>
      <c r="P139" s="130" t="s">
        <v>3809</v>
      </c>
      <c r="Q139" s="156"/>
    </row>
    <row r="140" spans="1:17" ht="12.75">
      <c r="A140" s="118" t="s">
        <v>1403</v>
      </c>
      <c r="B140" s="119">
        <v>103</v>
      </c>
      <c r="C140" s="120" t="s">
        <v>2590</v>
      </c>
      <c r="D140" s="121" t="s">
        <v>833</v>
      </c>
      <c r="E140" s="110" t="s">
        <v>834</v>
      </c>
      <c r="F140" s="110" t="s">
        <v>835</v>
      </c>
      <c r="G140" s="231" t="s">
        <v>391</v>
      </c>
      <c r="H140" s="110" t="s">
        <v>66</v>
      </c>
      <c r="I140" s="110" t="s">
        <v>517</v>
      </c>
      <c r="J140" s="110" t="s">
        <v>1062</v>
      </c>
      <c r="K140" s="110" t="s">
        <v>3403</v>
      </c>
      <c r="L140" s="110" t="s">
        <v>3404</v>
      </c>
      <c r="M140" s="110" t="s">
        <v>1</v>
      </c>
      <c r="N140" s="122" t="s">
        <v>2</v>
      </c>
      <c r="O140" s="132"/>
      <c r="P140" s="123" t="s">
        <v>67</v>
      </c>
      <c r="Q140" s="156"/>
    </row>
    <row r="141" spans="1:17" ht="12.75">
      <c r="A141" s="124" t="s">
        <v>1536</v>
      </c>
      <c r="B141" s="125"/>
      <c r="C141" s="126" t="s">
        <v>1818</v>
      </c>
      <c r="D141" s="127" t="s">
        <v>1174</v>
      </c>
      <c r="E141" s="128" t="s">
        <v>1174</v>
      </c>
      <c r="F141" s="128" t="s">
        <v>1175</v>
      </c>
      <c r="G141" s="232"/>
      <c r="H141" s="128" t="s">
        <v>68</v>
      </c>
      <c r="I141" s="128" t="s">
        <v>518</v>
      </c>
      <c r="J141" s="128" t="s">
        <v>808</v>
      </c>
      <c r="K141" s="128" t="s">
        <v>463</v>
      </c>
      <c r="L141" s="128" t="s">
        <v>3382</v>
      </c>
      <c r="M141" s="128" t="s">
        <v>490</v>
      </c>
      <c r="N141" s="129" t="s">
        <v>2967</v>
      </c>
      <c r="O141" s="131"/>
      <c r="P141" s="130" t="s">
        <v>69</v>
      </c>
      <c r="Q141" s="156"/>
    </row>
    <row r="142" spans="1:17" ht="12.75">
      <c r="A142" s="118" t="s">
        <v>1404</v>
      </c>
      <c r="B142" s="119">
        <v>129</v>
      </c>
      <c r="C142" s="120" t="s">
        <v>2610</v>
      </c>
      <c r="D142" s="121" t="s">
        <v>962</v>
      </c>
      <c r="E142" s="110" t="s">
        <v>963</v>
      </c>
      <c r="F142" s="110" t="s">
        <v>964</v>
      </c>
      <c r="G142" s="231" t="s">
        <v>391</v>
      </c>
      <c r="H142" s="110" t="s">
        <v>473</v>
      </c>
      <c r="I142" s="110" t="s">
        <v>474</v>
      </c>
      <c r="J142" s="110" t="s">
        <v>3377</v>
      </c>
      <c r="K142" s="110" t="s">
        <v>3378</v>
      </c>
      <c r="L142" s="110" t="s">
        <v>3379</v>
      </c>
      <c r="M142" s="110" t="s">
        <v>3810</v>
      </c>
      <c r="N142" s="122" t="s">
        <v>3811</v>
      </c>
      <c r="O142" s="132"/>
      <c r="P142" s="123" t="s">
        <v>3812</v>
      </c>
      <c r="Q142" s="156"/>
    </row>
    <row r="143" spans="1:17" ht="12.75">
      <c r="A143" s="124" t="s">
        <v>1521</v>
      </c>
      <c r="B143" s="125"/>
      <c r="C143" s="126" t="s">
        <v>2068</v>
      </c>
      <c r="D143" s="127" t="s">
        <v>1155</v>
      </c>
      <c r="E143" s="128" t="s">
        <v>983</v>
      </c>
      <c r="F143" s="128" t="s">
        <v>1022</v>
      </c>
      <c r="G143" s="232"/>
      <c r="H143" s="128" t="s">
        <v>3214</v>
      </c>
      <c r="I143" s="128" t="s">
        <v>510</v>
      </c>
      <c r="J143" s="128" t="s">
        <v>3482</v>
      </c>
      <c r="K143" s="128" t="s">
        <v>3392</v>
      </c>
      <c r="L143" s="128" t="s">
        <v>3397</v>
      </c>
      <c r="M143" s="128" t="s">
        <v>0</v>
      </c>
      <c r="N143" s="129" t="s">
        <v>936</v>
      </c>
      <c r="O143" s="131"/>
      <c r="P143" s="130" t="s">
        <v>3813</v>
      </c>
      <c r="Q143" s="156"/>
    </row>
    <row r="144" spans="1:17" ht="12.75">
      <c r="A144" s="118" t="s">
        <v>1405</v>
      </c>
      <c r="B144" s="119">
        <v>142</v>
      </c>
      <c r="C144" s="120" t="s">
        <v>2618</v>
      </c>
      <c r="D144" s="121" t="s">
        <v>1060</v>
      </c>
      <c r="E144" s="110" t="s">
        <v>2288</v>
      </c>
      <c r="F144" s="110" t="s">
        <v>1061</v>
      </c>
      <c r="G144" s="231" t="s">
        <v>391</v>
      </c>
      <c r="H144" s="110" t="s">
        <v>519</v>
      </c>
      <c r="I144" s="110" t="s">
        <v>480</v>
      </c>
      <c r="J144" s="110" t="s">
        <v>3383</v>
      </c>
      <c r="K144" s="110" t="s">
        <v>3384</v>
      </c>
      <c r="L144" s="110" t="s">
        <v>3385</v>
      </c>
      <c r="M144" s="110" t="s">
        <v>3814</v>
      </c>
      <c r="N144" s="122" t="s">
        <v>3815</v>
      </c>
      <c r="O144" s="132"/>
      <c r="P144" s="123" t="s">
        <v>3816</v>
      </c>
      <c r="Q144" s="156"/>
    </row>
    <row r="145" spans="1:17" ht="12.75">
      <c r="A145" s="124" t="s">
        <v>1521</v>
      </c>
      <c r="B145" s="125"/>
      <c r="C145" s="126" t="s">
        <v>2068</v>
      </c>
      <c r="D145" s="127" t="s">
        <v>1170</v>
      </c>
      <c r="E145" s="128" t="s">
        <v>1171</v>
      </c>
      <c r="F145" s="128" t="s">
        <v>1064</v>
      </c>
      <c r="G145" s="232"/>
      <c r="H145" s="128" t="s">
        <v>3218</v>
      </c>
      <c r="I145" s="128" t="s">
        <v>520</v>
      </c>
      <c r="J145" s="128" t="s">
        <v>1064</v>
      </c>
      <c r="K145" s="128" t="s">
        <v>3411</v>
      </c>
      <c r="L145" s="128" t="s">
        <v>3405</v>
      </c>
      <c r="M145" s="128" t="s">
        <v>3</v>
      </c>
      <c r="N145" s="129" t="s">
        <v>732</v>
      </c>
      <c r="O145" s="131"/>
      <c r="P145" s="130" t="s">
        <v>3817</v>
      </c>
      <c r="Q145" s="156"/>
    </row>
    <row r="146" spans="1:17" ht="12.75">
      <c r="A146" s="118" t="s">
        <v>1406</v>
      </c>
      <c r="B146" s="119">
        <v>135</v>
      </c>
      <c r="C146" s="120" t="s">
        <v>2388</v>
      </c>
      <c r="D146" s="121" t="s">
        <v>2389</v>
      </c>
      <c r="E146" s="110" t="s">
        <v>2369</v>
      </c>
      <c r="F146" s="110" t="s">
        <v>981</v>
      </c>
      <c r="G146" s="231" t="s">
        <v>391</v>
      </c>
      <c r="H146" s="110" t="s">
        <v>479</v>
      </c>
      <c r="I146" s="110" t="s">
        <v>480</v>
      </c>
      <c r="J146" s="110" t="s">
        <v>3388</v>
      </c>
      <c r="K146" s="110" t="s">
        <v>3389</v>
      </c>
      <c r="L146" s="110" t="s">
        <v>3390</v>
      </c>
      <c r="M146" s="110" t="s">
        <v>800</v>
      </c>
      <c r="N146" s="122" t="s">
        <v>4</v>
      </c>
      <c r="O146" s="132"/>
      <c r="P146" s="123" t="s">
        <v>5</v>
      </c>
      <c r="Q146" s="156"/>
    </row>
    <row r="147" spans="1:17" ht="12.75">
      <c r="A147" s="124" t="s">
        <v>1521</v>
      </c>
      <c r="B147" s="125"/>
      <c r="C147" s="126" t="s">
        <v>2073</v>
      </c>
      <c r="D147" s="127" t="s">
        <v>1168</v>
      </c>
      <c r="E147" s="128" t="s">
        <v>1070</v>
      </c>
      <c r="F147" s="128" t="s">
        <v>1057</v>
      </c>
      <c r="G147" s="232"/>
      <c r="H147" s="128" t="s">
        <v>3221</v>
      </c>
      <c r="I147" s="128" t="s">
        <v>520</v>
      </c>
      <c r="J147" s="128" t="s">
        <v>3485</v>
      </c>
      <c r="K147" s="128" t="s">
        <v>3402</v>
      </c>
      <c r="L147" s="128" t="s">
        <v>3406</v>
      </c>
      <c r="M147" s="128" t="s">
        <v>6</v>
      </c>
      <c r="N147" s="129" t="s">
        <v>1118</v>
      </c>
      <c r="O147" s="131"/>
      <c r="P147" s="130" t="s">
        <v>7</v>
      </c>
      <c r="Q147" s="156"/>
    </row>
    <row r="148" spans="1:17" ht="12.75">
      <c r="A148" s="118" t="s">
        <v>1407</v>
      </c>
      <c r="B148" s="119">
        <v>139</v>
      </c>
      <c r="C148" s="120" t="s">
        <v>2377</v>
      </c>
      <c r="D148" s="121" t="s">
        <v>1044</v>
      </c>
      <c r="E148" s="110" t="s">
        <v>1045</v>
      </c>
      <c r="F148" s="110" t="s">
        <v>1046</v>
      </c>
      <c r="G148" s="231" t="s">
        <v>391</v>
      </c>
      <c r="H148" s="110" t="s">
        <v>475</v>
      </c>
      <c r="I148" s="110" t="s">
        <v>476</v>
      </c>
      <c r="J148" s="110" t="s">
        <v>3380</v>
      </c>
      <c r="K148" s="110" t="s">
        <v>3378</v>
      </c>
      <c r="L148" s="110" t="s">
        <v>3381</v>
      </c>
      <c r="M148" s="110" t="s">
        <v>3818</v>
      </c>
      <c r="N148" s="122" t="s">
        <v>3819</v>
      </c>
      <c r="O148" s="132"/>
      <c r="P148" s="123" t="s">
        <v>3820</v>
      </c>
      <c r="Q148" s="156"/>
    </row>
    <row r="149" spans="1:17" ht="12.75">
      <c r="A149" s="124" t="s">
        <v>1520</v>
      </c>
      <c r="B149" s="125"/>
      <c r="C149" s="126" t="s">
        <v>2068</v>
      </c>
      <c r="D149" s="127" t="s">
        <v>1163</v>
      </c>
      <c r="E149" s="128" t="s">
        <v>1164</v>
      </c>
      <c r="F149" s="128" t="s">
        <v>867</v>
      </c>
      <c r="G149" s="232"/>
      <c r="H149" s="128" t="s">
        <v>3216</v>
      </c>
      <c r="I149" s="128" t="s">
        <v>516</v>
      </c>
      <c r="J149" s="128" t="s">
        <v>3483</v>
      </c>
      <c r="K149" s="128" t="s">
        <v>3484</v>
      </c>
      <c r="L149" s="128" t="s">
        <v>3213</v>
      </c>
      <c r="M149" s="128" t="s">
        <v>8</v>
      </c>
      <c r="N149" s="129" t="s">
        <v>851</v>
      </c>
      <c r="O149" s="131"/>
      <c r="P149" s="130" t="s">
        <v>3821</v>
      </c>
      <c r="Q149" s="156"/>
    </row>
    <row r="150" spans="1:17" ht="12.75">
      <c r="A150" s="118" t="s">
        <v>1408</v>
      </c>
      <c r="B150" s="119">
        <v>106</v>
      </c>
      <c r="C150" s="120" t="s">
        <v>2593</v>
      </c>
      <c r="D150" s="121" t="s">
        <v>882</v>
      </c>
      <c r="E150" s="110" t="s">
        <v>883</v>
      </c>
      <c r="F150" s="110" t="s">
        <v>884</v>
      </c>
      <c r="G150" s="231" t="s">
        <v>391</v>
      </c>
      <c r="H150" s="110" t="s">
        <v>730</v>
      </c>
      <c r="I150" s="110" t="s">
        <v>731</v>
      </c>
      <c r="J150" s="110" t="s">
        <v>3329</v>
      </c>
      <c r="K150" s="110" t="s">
        <v>469</v>
      </c>
      <c r="L150" s="110" t="s">
        <v>3330</v>
      </c>
      <c r="M150" s="110" t="s">
        <v>3779</v>
      </c>
      <c r="N150" s="122" t="s">
        <v>3780</v>
      </c>
      <c r="O150" s="132"/>
      <c r="P150" s="123" t="s">
        <v>3781</v>
      </c>
      <c r="Q150" s="156"/>
    </row>
    <row r="151" spans="1:17" ht="12.75">
      <c r="A151" s="124" t="s">
        <v>1519</v>
      </c>
      <c r="B151" s="125"/>
      <c r="C151" s="126" t="s">
        <v>1809</v>
      </c>
      <c r="D151" s="127" t="s">
        <v>1148</v>
      </c>
      <c r="E151" s="128" t="s">
        <v>986</v>
      </c>
      <c r="F151" s="128" t="s">
        <v>914</v>
      </c>
      <c r="G151" s="232"/>
      <c r="H151" s="128" t="s">
        <v>3225</v>
      </c>
      <c r="I151" s="128" t="s">
        <v>1000</v>
      </c>
      <c r="J151" s="128" t="s">
        <v>3488</v>
      </c>
      <c r="K151" s="128" t="s">
        <v>3199</v>
      </c>
      <c r="L151" s="128" t="s">
        <v>566</v>
      </c>
      <c r="M151" s="128" t="s">
        <v>566</v>
      </c>
      <c r="N151" s="129" t="s">
        <v>3367</v>
      </c>
      <c r="O151" s="131"/>
      <c r="P151" s="130" t="s">
        <v>3782</v>
      </c>
      <c r="Q151" s="156"/>
    </row>
    <row r="152" spans="1:17" ht="12.75">
      <c r="A152" s="118" t="s">
        <v>1409</v>
      </c>
      <c r="B152" s="119">
        <v>143</v>
      </c>
      <c r="C152" s="120" t="s">
        <v>2619</v>
      </c>
      <c r="D152" s="121" t="s">
        <v>1036</v>
      </c>
      <c r="E152" s="110" t="s">
        <v>1037</v>
      </c>
      <c r="F152" s="110" t="s">
        <v>1038</v>
      </c>
      <c r="G152" s="231" t="s">
        <v>391</v>
      </c>
      <c r="H152" s="110" t="s">
        <v>477</v>
      </c>
      <c r="I152" s="110" t="s">
        <v>478</v>
      </c>
      <c r="J152" s="110" t="s">
        <v>3394</v>
      </c>
      <c r="K152" s="110" t="s">
        <v>3395</v>
      </c>
      <c r="L152" s="110" t="s">
        <v>3396</v>
      </c>
      <c r="M152" s="110" t="s">
        <v>822</v>
      </c>
      <c r="N152" s="122" t="s">
        <v>3822</v>
      </c>
      <c r="O152" s="132"/>
      <c r="P152" s="123" t="s">
        <v>3823</v>
      </c>
      <c r="Q152" s="156"/>
    </row>
    <row r="153" spans="1:17" ht="12.75">
      <c r="A153" s="124" t="s">
        <v>1521</v>
      </c>
      <c r="B153" s="125"/>
      <c r="C153" s="126" t="s">
        <v>2068</v>
      </c>
      <c r="D153" s="127" t="s">
        <v>1159</v>
      </c>
      <c r="E153" s="128" t="s">
        <v>1160</v>
      </c>
      <c r="F153" s="128" t="s">
        <v>935</v>
      </c>
      <c r="G153" s="232"/>
      <c r="H153" s="128" t="s">
        <v>3217</v>
      </c>
      <c r="I153" s="128" t="s">
        <v>467</v>
      </c>
      <c r="J153" s="128" t="s">
        <v>3487</v>
      </c>
      <c r="K153" s="128" t="s">
        <v>3406</v>
      </c>
      <c r="L153" s="128" t="s">
        <v>3410</v>
      </c>
      <c r="M153" s="128" t="s">
        <v>9</v>
      </c>
      <c r="N153" s="129" t="s">
        <v>10</v>
      </c>
      <c r="O153" s="131"/>
      <c r="P153" s="130" t="s">
        <v>3825</v>
      </c>
      <c r="Q153" s="156"/>
    </row>
    <row r="154" spans="1:17" ht="12.75">
      <c r="A154" s="118" t="s">
        <v>1410</v>
      </c>
      <c r="B154" s="119">
        <v>124</v>
      </c>
      <c r="C154" s="120" t="s">
        <v>2606</v>
      </c>
      <c r="D154" s="121" t="s">
        <v>2320</v>
      </c>
      <c r="E154" s="110" t="s">
        <v>2262</v>
      </c>
      <c r="F154" s="110" t="s">
        <v>812</v>
      </c>
      <c r="G154" s="231" t="s">
        <v>391</v>
      </c>
      <c r="H154" s="110" t="s">
        <v>521</v>
      </c>
      <c r="I154" s="110" t="s">
        <v>522</v>
      </c>
      <c r="J154" s="110" t="s">
        <v>3407</v>
      </c>
      <c r="K154" s="110" t="s">
        <v>465</v>
      </c>
      <c r="L154" s="110" t="s">
        <v>3408</v>
      </c>
      <c r="M154" s="110" t="s">
        <v>1252</v>
      </c>
      <c r="N154" s="122" t="s">
        <v>11</v>
      </c>
      <c r="O154" s="132"/>
      <c r="P154" s="123" t="s">
        <v>12</v>
      </c>
      <c r="Q154" s="156"/>
    </row>
    <row r="155" spans="1:17" ht="12.75">
      <c r="A155" s="124" t="s">
        <v>1521</v>
      </c>
      <c r="B155" s="125"/>
      <c r="C155" s="126" t="s">
        <v>1928</v>
      </c>
      <c r="D155" s="127" t="s">
        <v>1176</v>
      </c>
      <c r="E155" s="128" t="s">
        <v>1063</v>
      </c>
      <c r="F155" s="128" t="s">
        <v>992</v>
      </c>
      <c r="G155" s="232"/>
      <c r="H155" s="128" t="s">
        <v>3219</v>
      </c>
      <c r="I155" s="128" t="s">
        <v>523</v>
      </c>
      <c r="J155" s="128" t="s">
        <v>3486</v>
      </c>
      <c r="K155" s="128" t="s">
        <v>3482</v>
      </c>
      <c r="L155" s="128" t="s">
        <v>3409</v>
      </c>
      <c r="M155" s="128" t="s">
        <v>3392</v>
      </c>
      <c r="N155" s="129" t="s">
        <v>13</v>
      </c>
      <c r="O155" s="131"/>
      <c r="P155" s="130" t="s">
        <v>14</v>
      </c>
      <c r="Q155" s="156"/>
    </row>
    <row r="156" spans="1:17" ht="12.75">
      <c r="A156" s="118" t="s">
        <v>1411</v>
      </c>
      <c r="B156" s="119">
        <v>108</v>
      </c>
      <c r="C156" s="120" t="s">
        <v>2595</v>
      </c>
      <c r="D156" s="121" t="s">
        <v>906</v>
      </c>
      <c r="E156" s="110" t="s">
        <v>907</v>
      </c>
      <c r="F156" s="110" t="s">
        <v>908</v>
      </c>
      <c r="G156" s="231" t="s">
        <v>391</v>
      </c>
      <c r="H156" s="110" t="s">
        <v>894</v>
      </c>
      <c r="I156" s="110" t="s">
        <v>528</v>
      </c>
      <c r="J156" s="110" t="s">
        <v>3412</v>
      </c>
      <c r="K156" s="110" t="s">
        <v>3413</v>
      </c>
      <c r="L156" s="110" t="s">
        <v>3414</v>
      </c>
      <c r="M156" s="110" t="s">
        <v>15</v>
      </c>
      <c r="N156" s="122" t="s">
        <v>16</v>
      </c>
      <c r="O156" s="132" t="s">
        <v>529</v>
      </c>
      <c r="P156" s="123" t="s">
        <v>17</v>
      </c>
      <c r="Q156" s="156"/>
    </row>
    <row r="157" spans="1:17" ht="12.75">
      <c r="A157" s="124" t="s">
        <v>1519</v>
      </c>
      <c r="B157" s="125"/>
      <c r="C157" s="126" t="s">
        <v>2024</v>
      </c>
      <c r="D157" s="127" t="s">
        <v>1179</v>
      </c>
      <c r="E157" s="128" t="s">
        <v>1180</v>
      </c>
      <c r="F157" s="128" t="s">
        <v>1088</v>
      </c>
      <c r="G157" s="232"/>
      <c r="H157" s="128" t="s">
        <v>3220</v>
      </c>
      <c r="I157" s="128" t="s">
        <v>530</v>
      </c>
      <c r="J157" s="128" t="s">
        <v>574</v>
      </c>
      <c r="K157" s="128" t="s">
        <v>3393</v>
      </c>
      <c r="L157" s="128" t="s">
        <v>3392</v>
      </c>
      <c r="M157" s="128" t="s">
        <v>450</v>
      </c>
      <c r="N157" s="129" t="s">
        <v>18</v>
      </c>
      <c r="O157" s="131"/>
      <c r="P157" s="130" t="s">
        <v>19</v>
      </c>
      <c r="Q157" s="156"/>
    </row>
    <row r="158" spans="1:17" ht="12.75">
      <c r="A158" s="118" t="s">
        <v>1412</v>
      </c>
      <c r="B158" s="119">
        <v>130</v>
      </c>
      <c r="C158" s="120" t="s">
        <v>2611</v>
      </c>
      <c r="D158" s="121" t="s">
        <v>975</v>
      </c>
      <c r="E158" s="110" t="s">
        <v>976</v>
      </c>
      <c r="F158" s="110" t="s">
        <v>2926</v>
      </c>
      <c r="G158" s="231" t="s">
        <v>391</v>
      </c>
      <c r="H158" s="110" t="s">
        <v>482</v>
      </c>
      <c r="I158" s="110" t="s">
        <v>483</v>
      </c>
      <c r="J158" s="110" t="s">
        <v>3399</v>
      </c>
      <c r="K158" s="110" t="s">
        <v>3400</v>
      </c>
      <c r="L158" s="110" t="s">
        <v>3401</v>
      </c>
      <c r="M158" s="110" t="s">
        <v>3826</v>
      </c>
      <c r="N158" s="122" t="s">
        <v>3827</v>
      </c>
      <c r="O158" s="132"/>
      <c r="P158" s="123" t="s">
        <v>3828</v>
      </c>
      <c r="Q158" s="156"/>
    </row>
    <row r="159" spans="1:17" ht="12.75">
      <c r="A159" s="124" t="s">
        <v>1521</v>
      </c>
      <c r="B159" s="125"/>
      <c r="C159" s="126" t="s">
        <v>2024</v>
      </c>
      <c r="D159" s="127" t="s">
        <v>1166</v>
      </c>
      <c r="E159" s="128" t="s">
        <v>1167</v>
      </c>
      <c r="F159" s="128" t="s">
        <v>1004</v>
      </c>
      <c r="G159" s="232"/>
      <c r="H159" s="128" t="s">
        <v>3223</v>
      </c>
      <c r="I159" s="128" t="s">
        <v>525</v>
      </c>
      <c r="J159" s="128" t="s">
        <v>3489</v>
      </c>
      <c r="K159" s="128" t="s">
        <v>3420</v>
      </c>
      <c r="L159" s="128" t="s">
        <v>3416</v>
      </c>
      <c r="M159" s="128" t="s">
        <v>3398</v>
      </c>
      <c r="N159" s="129" t="s">
        <v>20</v>
      </c>
      <c r="O159" s="131"/>
      <c r="P159" s="130" t="s">
        <v>3829</v>
      </c>
      <c r="Q159" s="156"/>
    </row>
    <row r="160" spans="1:17" ht="12.75">
      <c r="A160" s="118" t="s">
        <v>1413</v>
      </c>
      <c r="B160" s="119">
        <v>136</v>
      </c>
      <c r="C160" s="120" t="s">
        <v>2615</v>
      </c>
      <c r="D160" s="121" t="s">
        <v>953</v>
      </c>
      <c r="E160" s="110" t="s">
        <v>1253</v>
      </c>
      <c r="F160" s="110" t="s">
        <v>2355</v>
      </c>
      <c r="G160" s="231" t="s">
        <v>391</v>
      </c>
      <c r="H160" s="110" t="s">
        <v>545</v>
      </c>
      <c r="I160" s="110" t="s">
        <v>452</v>
      </c>
      <c r="J160" s="110" t="s">
        <v>3430</v>
      </c>
      <c r="K160" s="110" t="s">
        <v>3431</v>
      </c>
      <c r="L160" s="110" t="s">
        <v>3432</v>
      </c>
      <c r="M160" s="110" t="s">
        <v>21</v>
      </c>
      <c r="N160" s="122" t="s">
        <v>22</v>
      </c>
      <c r="O160" s="132"/>
      <c r="P160" s="123" t="s">
        <v>23</v>
      </c>
      <c r="Q160" s="156"/>
    </row>
    <row r="161" spans="1:17" ht="12.75">
      <c r="A161" s="124" t="s">
        <v>1521</v>
      </c>
      <c r="B161" s="125"/>
      <c r="C161" s="126" t="s">
        <v>2151</v>
      </c>
      <c r="D161" s="127" t="s">
        <v>1150</v>
      </c>
      <c r="E161" s="128" t="s">
        <v>1254</v>
      </c>
      <c r="F161" s="128" t="s">
        <v>1275</v>
      </c>
      <c r="G161" s="232"/>
      <c r="H161" s="128" t="s">
        <v>70</v>
      </c>
      <c r="I161" s="128" t="s">
        <v>546</v>
      </c>
      <c r="J161" s="128" t="s">
        <v>3405</v>
      </c>
      <c r="K161" s="128" t="s">
        <v>500</v>
      </c>
      <c r="L161" s="128" t="s">
        <v>3433</v>
      </c>
      <c r="M161" s="128" t="s">
        <v>793</v>
      </c>
      <c r="N161" s="129" t="s">
        <v>3824</v>
      </c>
      <c r="O161" s="131"/>
      <c r="P161" s="130" t="s">
        <v>24</v>
      </c>
      <c r="Q161" s="156"/>
    </row>
    <row r="162" spans="1:17" ht="12.75">
      <c r="A162" s="118" t="s">
        <v>1414</v>
      </c>
      <c r="B162" s="119">
        <v>7</v>
      </c>
      <c r="C162" s="120" t="s">
        <v>2386</v>
      </c>
      <c r="D162" s="121" t="s">
        <v>1325</v>
      </c>
      <c r="E162" s="110" t="s">
        <v>1326</v>
      </c>
      <c r="F162" s="110" t="s">
        <v>1268</v>
      </c>
      <c r="G162" s="231" t="s">
        <v>391</v>
      </c>
      <c r="H162" s="110" t="s">
        <v>425</v>
      </c>
      <c r="I162" s="110" t="s">
        <v>426</v>
      </c>
      <c r="J162" s="110" t="s">
        <v>3089</v>
      </c>
      <c r="K162" s="110" t="s">
        <v>3090</v>
      </c>
      <c r="L162" s="110" t="s">
        <v>3091</v>
      </c>
      <c r="M162" s="110" t="s">
        <v>3630</v>
      </c>
      <c r="N162" s="122" t="s">
        <v>3562</v>
      </c>
      <c r="O162" s="132"/>
      <c r="P162" s="123" t="s">
        <v>3631</v>
      </c>
      <c r="Q162" s="156"/>
    </row>
    <row r="163" spans="1:17" ht="12.75">
      <c r="A163" s="124" t="s">
        <v>1534</v>
      </c>
      <c r="B163" s="125"/>
      <c r="C163" s="126" t="s">
        <v>1532</v>
      </c>
      <c r="D163" s="127" t="s">
        <v>1328</v>
      </c>
      <c r="E163" s="128" t="s">
        <v>1329</v>
      </c>
      <c r="F163" s="128" t="s">
        <v>1270</v>
      </c>
      <c r="G163" s="232"/>
      <c r="H163" s="128" t="s">
        <v>2437</v>
      </c>
      <c r="I163" s="128" t="s">
        <v>556</v>
      </c>
      <c r="J163" s="128" t="s">
        <v>3067</v>
      </c>
      <c r="K163" s="128" t="s">
        <v>3067</v>
      </c>
      <c r="L163" s="128" t="s">
        <v>2637</v>
      </c>
      <c r="M163" s="128" t="s">
        <v>2438</v>
      </c>
      <c r="N163" s="129" t="s">
        <v>2438</v>
      </c>
      <c r="O163" s="131"/>
      <c r="P163" s="130" t="s">
        <v>3632</v>
      </c>
      <c r="Q163" s="156"/>
    </row>
    <row r="164" spans="1:17" ht="12.75">
      <c r="A164" s="118" t="s">
        <v>1415</v>
      </c>
      <c r="B164" s="119">
        <v>107</v>
      </c>
      <c r="C164" s="120" t="s">
        <v>2594</v>
      </c>
      <c r="D164" s="121" t="s">
        <v>839</v>
      </c>
      <c r="E164" s="110" t="s">
        <v>2331</v>
      </c>
      <c r="F164" s="110" t="s">
        <v>840</v>
      </c>
      <c r="G164" s="231" t="s">
        <v>391</v>
      </c>
      <c r="H164" s="110" t="s">
        <v>534</v>
      </c>
      <c r="I164" s="110" t="s">
        <v>535</v>
      </c>
      <c r="J164" s="110" t="s">
        <v>3421</v>
      </c>
      <c r="K164" s="110" t="s">
        <v>3422</v>
      </c>
      <c r="L164" s="110" t="s">
        <v>3423</v>
      </c>
      <c r="M164" s="110" t="s">
        <v>25</v>
      </c>
      <c r="N164" s="122" t="s">
        <v>26</v>
      </c>
      <c r="O164" s="132"/>
      <c r="P164" s="123" t="s">
        <v>27</v>
      </c>
      <c r="Q164" s="156"/>
    </row>
    <row r="165" spans="1:17" ht="12.75">
      <c r="A165" s="124" t="s">
        <v>1546</v>
      </c>
      <c r="B165" s="125"/>
      <c r="C165" s="126" t="s">
        <v>2018</v>
      </c>
      <c r="D165" s="127" t="s">
        <v>1187</v>
      </c>
      <c r="E165" s="128" t="s">
        <v>1188</v>
      </c>
      <c r="F165" s="128" t="s">
        <v>1092</v>
      </c>
      <c r="G165" s="232"/>
      <c r="H165" s="128" t="s">
        <v>550</v>
      </c>
      <c r="I165" s="128" t="s">
        <v>536</v>
      </c>
      <c r="J165" s="128" t="s">
        <v>3443</v>
      </c>
      <c r="K165" s="128" t="s">
        <v>3491</v>
      </c>
      <c r="L165" s="128" t="s">
        <v>3425</v>
      </c>
      <c r="M165" s="128" t="s">
        <v>28</v>
      </c>
      <c r="N165" s="129" t="s">
        <v>29</v>
      </c>
      <c r="O165" s="131"/>
      <c r="P165" s="130" t="s">
        <v>30</v>
      </c>
      <c r="Q165" s="156"/>
    </row>
    <row r="166" spans="1:17" ht="12.75">
      <c r="A166" s="118" t="s">
        <v>1416</v>
      </c>
      <c r="B166" s="119">
        <v>152</v>
      </c>
      <c r="C166" s="120" t="s">
        <v>2627</v>
      </c>
      <c r="D166" s="121" t="s">
        <v>1078</v>
      </c>
      <c r="E166" s="110" t="s">
        <v>1079</v>
      </c>
      <c r="F166" s="110" t="s">
        <v>1080</v>
      </c>
      <c r="G166" s="231" t="s">
        <v>391</v>
      </c>
      <c r="H166" s="110" t="s">
        <v>531</v>
      </c>
      <c r="I166" s="110" t="s">
        <v>532</v>
      </c>
      <c r="J166" s="110" t="s">
        <v>3426</v>
      </c>
      <c r="K166" s="110" t="s">
        <v>3427</v>
      </c>
      <c r="L166" s="110" t="s">
        <v>3428</v>
      </c>
      <c r="M166" s="110" t="s">
        <v>31</v>
      </c>
      <c r="N166" s="122" t="s">
        <v>32</v>
      </c>
      <c r="O166" s="132"/>
      <c r="P166" s="123" t="s">
        <v>33</v>
      </c>
      <c r="Q166" s="156"/>
    </row>
    <row r="167" spans="1:17" ht="12.75">
      <c r="A167" s="124" t="s">
        <v>1481</v>
      </c>
      <c r="B167" s="125"/>
      <c r="C167" s="126" t="s">
        <v>2212</v>
      </c>
      <c r="D167" s="127" t="s">
        <v>1183</v>
      </c>
      <c r="E167" s="128" t="s">
        <v>1184</v>
      </c>
      <c r="F167" s="128" t="s">
        <v>1091</v>
      </c>
      <c r="G167" s="232"/>
      <c r="H167" s="128" t="s">
        <v>3226</v>
      </c>
      <c r="I167" s="128" t="s">
        <v>533</v>
      </c>
      <c r="J167" s="128" t="s">
        <v>3492</v>
      </c>
      <c r="K167" s="128" t="s">
        <v>3493</v>
      </c>
      <c r="L167" s="128" t="s">
        <v>3429</v>
      </c>
      <c r="M167" s="128" t="s">
        <v>34</v>
      </c>
      <c r="N167" s="129" t="s">
        <v>35</v>
      </c>
      <c r="O167" s="131"/>
      <c r="P167" s="130" t="s">
        <v>36</v>
      </c>
      <c r="Q167" s="156"/>
    </row>
    <row r="168" spans="1:17" ht="12.75">
      <c r="A168" s="118" t="s">
        <v>1417</v>
      </c>
      <c r="B168" s="119">
        <v>118</v>
      </c>
      <c r="C168" s="120" t="s">
        <v>2601</v>
      </c>
      <c r="D168" s="121" t="s">
        <v>912</v>
      </c>
      <c r="E168" s="110" t="s">
        <v>2302</v>
      </c>
      <c r="F168" s="110" t="s">
        <v>2892</v>
      </c>
      <c r="G168" s="231" t="s">
        <v>391</v>
      </c>
      <c r="H168" s="110" t="s">
        <v>526</v>
      </c>
      <c r="I168" s="110" t="s">
        <v>527</v>
      </c>
      <c r="J168" s="110" t="s">
        <v>3417</v>
      </c>
      <c r="K168" s="110" t="s">
        <v>3418</v>
      </c>
      <c r="L168" s="110" t="s">
        <v>3419</v>
      </c>
      <c r="M168" s="110" t="s">
        <v>37</v>
      </c>
      <c r="N168" s="122" t="s">
        <v>38</v>
      </c>
      <c r="O168" s="132"/>
      <c r="P168" s="123" t="s">
        <v>39</v>
      </c>
      <c r="Q168" s="156"/>
    </row>
    <row r="169" spans="1:17" ht="12.75">
      <c r="A169" s="124" t="s">
        <v>1521</v>
      </c>
      <c r="B169" s="125"/>
      <c r="C169" s="126" t="s">
        <v>2073</v>
      </c>
      <c r="D169" s="127" t="s">
        <v>1181</v>
      </c>
      <c r="E169" s="128" t="s">
        <v>1182</v>
      </c>
      <c r="F169" s="128" t="s">
        <v>1076</v>
      </c>
      <c r="G169" s="232"/>
      <c r="H169" s="128" t="s">
        <v>3224</v>
      </c>
      <c r="I169" s="128" t="s">
        <v>484</v>
      </c>
      <c r="J169" s="128" t="s">
        <v>3490</v>
      </c>
      <c r="K169" s="128" t="s">
        <v>3486</v>
      </c>
      <c r="L169" s="128" t="s">
        <v>3415</v>
      </c>
      <c r="M169" s="128" t="s">
        <v>3411</v>
      </c>
      <c r="N169" s="129" t="s">
        <v>3487</v>
      </c>
      <c r="O169" s="131"/>
      <c r="P169" s="130" t="s">
        <v>40</v>
      </c>
      <c r="Q169" s="156"/>
    </row>
    <row r="170" spans="1:17" ht="12.75">
      <c r="A170" s="118" t="s">
        <v>1418</v>
      </c>
      <c r="B170" s="119">
        <v>151</v>
      </c>
      <c r="C170" s="120" t="s">
        <v>2626</v>
      </c>
      <c r="D170" s="121" t="s">
        <v>2344</v>
      </c>
      <c r="E170" s="110" t="s">
        <v>1094</v>
      </c>
      <c r="F170" s="110" t="s">
        <v>1095</v>
      </c>
      <c r="G170" s="231" t="s">
        <v>391</v>
      </c>
      <c r="H170" s="110" t="s">
        <v>537</v>
      </c>
      <c r="I170" s="110" t="s">
        <v>538</v>
      </c>
      <c r="J170" s="110" t="s">
        <v>540</v>
      </c>
      <c r="K170" s="110" t="s">
        <v>3434</v>
      </c>
      <c r="L170" s="110" t="s">
        <v>3435</v>
      </c>
      <c r="M170" s="110" t="s">
        <v>41</v>
      </c>
      <c r="N170" s="122" t="s">
        <v>42</v>
      </c>
      <c r="O170" s="132"/>
      <c r="P170" s="123" t="s">
        <v>43</v>
      </c>
      <c r="Q170" s="156"/>
    </row>
    <row r="171" spans="1:17" ht="12.75">
      <c r="A171" s="124" t="s">
        <v>1481</v>
      </c>
      <c r="B171" s="125"/>
      <c r="C171" s="126" t="s">
        <v>2208</v>
      </c>
      <c r="D171" s="127" t="s">
        <v>1189</v>
      </c>
      <c r="E171" s="128" t="s">
        <v>1190</v>
      </c>
      <c r="F171" s="128" t="s">
        <v>1097</v>
      </c>
      <c r="G171" s="232"/>
      <c r="H171" s="128" t="s">
        <v>3227</v>
      </c>
      <c r="I171" s="128" t="s">
        <v>539</v>
      </c>
      <c r="J171" s="128" t="s">
        <v>3494</v>
      </c>
      <c r="K171" s="128" t="s">
        <v>3495</v>
      </c>
      <c r="L171" s="128" t="s">
        <v>3496</v>
      </c>
      <c r="M171" s="128" t="s">
        <v>44</v>
      </c>
      <c r="N171" s="129" t="s">
        <v>45</v>
      </c>
      <c r="O171" s="131"/>
      <c r="P171" s="130" t="s">
        <v>46</v>
      </c>
      <c r="Q171" s="156"/>
    </row>
    <row r="172" spans="1:17" ht="12.75">
      <c r="A172" s="118" t="s">
        <v>1419</v>
      </c>
      <c r="B172" s="178">
        <v>500</v>
      </c>
      <c r="C172" s="120" t="s">
        <v>2563</v>
      </c>
      <c r="D172" s="121" t="s">
        <v>921</v>
      </c>
      <c r="E172" s="110" t="s">
        <v>922</v>
      </c>
      <c r="F172" s="110" t="s">
        <v>923</v>
      </c>
      <c r="G172" s="231" t="s">
        <v>391</v>
      </c>
      <c r="H172" s="110" t="s">
        <v>547</v>
      </c>
      <c r="I172" s="110" t="s">
        <v>538</v>
      </c>
      <c r="J172" s="110" t="s">
        <v>3436</v>
      </c>
      <c r="K172" s="110" t="s">
        <v>3437</v>
      </c>
      <c r="L172" s="110" t="s">
        <v>3438</v>
      </c>
      <c r="M172" s="110" t="s">
        <v>47</v>
      </c>
      <c r="N172" s="122" t="s">
        <v>48</v>
      </c>
      <c r="O172" s="132"/>
      <c r="P172" s="123" t="s">
        <v>49</v>
      </c>
      <c r="Q172" s="156"/>
    </row>
    <row r="173" spans="1:17" ht="12.75">
      <c r="A173" s="124" t="s">
        <v>1520</v>
      </c>
      <c r="B173" s="125"/>
      <c r="C173" s="126" t="s">
        <v>1953</v>
      </c>
      <c r="D173" s="127" t="s">
        <v>1208</v>
      </c>
      <c r="E173" s="128" t="s">
        <v>1209</v>
      </c>
      <c r="F173" s="128" t="s">
        <v>1210</v>
      </c>
      <c r="G173" s="232"/>
      <c r="H173" s="128" t="s">
        <v>1162</v>
      </c>
      <c r="I173" s="128" t="s">
        <v>1010</v>
      </c>
      <c r="J173" s="128" t="s">
        <v>902</v>
      </c>
      <c r="K173" s="128" t="s">
        <v>3447</v>
      </c>
      <c r="L173" s="128" t="s">
        <v>3501</v>
      </c>
      <c r="M173" s="128" t="s">
        <v>518</v>
      </c>
      <c r="N173" s="129" t="s">
        <v>50</v>
      </c>
      <c r="O173" s="131"/>
      <c r="P173" s="130" t="s">
        <v>51</v>
      </c>
      <c r="Q173" s="156"/>
    </row>
    <row r="174" spans="1:17" ht="12.75">
      <c r="A174" s="118" t="s">
        <v>1420</v>
      </c>
      <c r="B174" s="178">
        <v>43</v>
      </c>
      <c r="C174" s="120" t="s">
        <v>2496</v>
      </c>
      <c r="D174" s="121" t="s">
        <v>2771</v>
      </c>
      <c r="E174" s="110" t="s">
        <v>2772</v>
      </c>
      <c r="F174" s="110" t="s">
        <v>2773</v>
      </c>
      <c r="G174" s="231" t="s">
        <v>391</v>
      </c>
      <c r="H174" s="110" t="s">
        <v>653</v>
      </c>
      <c r="I174" s="110" t="s">
        <v>654</v>
      </c>
      <c r="J174" s="110" t="s">
        <v>3331</v>
      </c>
      <c r="K174" s="110" t="s">
        <v>657</v>
      </c>
      <c r="L174" s="110" t="s">
        <v>3332</v>
      </c>
      <c r="M174" s="110" t="s">
        <v>3783</v>
      </c>
      <c r="N174" s="122" t="s">
        <v>3784</v>
      </c>
      <c r="O174" s="132" t="s">
        <v>3333</v>
      </c>
      <c r="P174" s="123" t="s">
        <v>3785</v>
      </c>
      <c r="Q174" s="156"/>
    </row>
    <row r="175" spans="1:17" ht="12.75">
      <c r="A175" s="124" t="s">
        <v>1534</v>
      </c>
      <c r="B175" s="125"/>
      <c r="C175" s="126" t="s">
        <v>1574</v>
      </c>
      <c r="D175" s="127" t="s">
        <v>738</v>
      </c>
      <c r="E175" s="128" t="s">
        <v>2735</v>
      </c>
      <c r="F175" s="128" t="s">
        <v>929</v>
      </c>
      <c r="G175" s="232"/>
      <c r="H175" s="128" t="s">
        <v>3231</v>
      </c>
      <c r="I175" s="128" t="s">
        <v>578</v>
      </c>
      <c r="J175" s="128" t="s">
        <v>3505</v>
      </c>
      <c r="K175" s="128" t="s">
        <v>3506</v>
      </c>
      <c r="L175" s="128" t="s">
        <v>2691</v>
      </c>
      <c r="M175" s="128" t="s">
        <v>3841</v>
      </c>
      <c r="N175" s="129" t="s">
        <v>3158</v>
      </c>
      <c r="O175" s="131"/>
      <c r="P175" s="130" t="s">
        <v>3786</v>
      </c>
      <c r="Q175" s="156"/>
    </row>
    <row r="176" spans="1:17" ht="12.75">
      <c r="A176" s="118" t="s">
        <v>1421</v>
      </c>
      <c r="B176" s="119">
        <v>157</v>
      </c>
      <c r="C176" s="120" t="s">
        <v>2617</v>
      </c>
      <c r="D176" s="121" t="s">
        <v>1219</v>
      </c>
      <c r="E176" s="110" t="s">
        <v>1220</v>
      </c>
      <c r="F176" s="110" t="s">
        <v>1221</v>
      </c>
      <c r="G176" s="231" t="s">
        <v>391</v>
      </c>
      <c r="H176" s="110" t="s">
        <v>548</v>
      </c>
      <c r="I176" s="110" t="s">
        <v>549</v>
      </c>
      <c r="J176" s="110" t="s">
        <v>3440</v>
      </c>
      <c r="K176" s="110" t="s">
        <v>3441</v>
      </c>
      <c r="L176" s="110" t="s">
        <v>3442</v>
      </c>
      <c r="M176" s="110" t="s">
        <v>52</v>
      </c>
      <c r="N176" s="122" t="s">
        <v>53</v>
      </c>
      <c r="O176" s="132"/>
      <c r="P176" s="123" t="s">
        <v>54</v>
      </c>
      <c r="Q176" s="156"/>
    </row>
    <row r="177" spans="1:17" ht="12.75">
      <c r="A177" s="124" t="s">
        <v>1481</v>
      </c>
      <c r="B177" s="125"/>
      <c r="C177" s="126" t="s">
        <v>2217</v>
      </c>
      <c r="D177" s="127" t="s">
        <v>1223</v>
      </c>
      <c r="E177" s="128" t="s">
        <v>1224</v>
      </c>
      <c r="F177" s="128" t="s">
        <v>1225</v>
      </c>
      <c r="G177" s="232"/>
      <c r="H177" s="128" t="s">
        <v>3229</v>
      </c>
      <c r="I177" s="128" t="s">
        <v>550</v>
      </c>
      <c r="J177" s="128" t="s">
        <v>3502</v>
      </c>
      <c r="K177" s="128" t="s">
        <v>3503</v>
      </c>
      <c r="L177" s="128" t="s">
        <v>3443</v>
      </c>
      <c r="M177" s="128" t="s">
        <v>3845</v>
      </c>
      <c r="N177" s="129" t="s">
        <v>55</v>
      </c>
      <c r="O177" s="131"/>
      <c r="P177" s="130" t="s">
        <v>56</v>
      </c>
      <c r="Q177" s="156"/>
    </row>
    <row r="178" spans="1:17" ht="12.75">
      <c r="A178" s="118" t="s">
        <v>1422</v>
      </c>
      <c r="B178" s="119">
        <v>149</v>
      </c>
      <c r="C178" s="120" t="s">
        <v>2624</v>
      </c>
      <c r="D178" s="121" t="s">
        <v>1104</v>
      </c>
      <c r="E178" s="110" t="s">
        <v>2357</v>
      </c>
      <c r="F178" s="110" t="s">
        <v>1105</v>
      </c>
      <c r="G178" s="231" t="s">
        <v>391</v>
      </c>
      <c r="H178" s="110" t="s">
        <v>542</v>
      </c>
      <c r="I178" s="110" t="s">
        <v>543</v>
      </c>
      <c r="J178" s="110" t="s">
        <v>3444</v>
      </c>
      <c r="K178" s="110" t="s">
        <v>3445</v>
      </c>
      <c r="L178" s="110" t="s">
        <v>3446</v>
      </c>
      <c r="M178" s="110" t="s">
        <v>57</v>
      </c>
      <c r="N178" s="122" t="s">
        <v>58</v>
      </c>
      <c r="O178" s="132" t="s">
        <v>845</v>
      </c>
      <c r="P178" s="123" t="s">
        <v>59</v>
      </c>
      <c r="Q178" s="156"/>
    </row>
    <row r="179" spans="1:17" ht="12.75">
      <c r="A179" s="124" t="s">
        <v>1520</v>
      </c>
      <c r="B179" s="125"/>
      <c r="C179" s="126" t="s">
        <v>2200</v>
      </c>
      <c r="D179" s="127" t="s">
        <v>1205</v>
      </c>
      <c r="E179" s="128" t="s">
        <v>1206</v>
      </c>
      <c r="F179" s="128" t="s">
        <v>1074</v>
      </c>
      <c r="G179" s="232"/>
      <c r="H179" s="128" t="s">
        <v>1072</v>
      </c>
      <c r="I179" s="128" t="s">
        <v>544</v>
      </c>
      <c r="J179" s="128" t="s">
        <v>1010</v>
      </c>
      <c r="K179" s="128" t="s">
        <v>3504</v>
      </c>
      <c r="L179" s="128" t="s">
        <v>575</v>
      </c>
      <c r="M179" s="128" t="s">
        <v>3439</v>
      </c>
      <c r="N179" s="129" t="s">
        <v>60</v>
      </c>
      <c r="O179" s="131"/>
      <c r="P179" s="130" t="s">
        <v>61</v>
      </c>
      <c r="Q179" s="156"/>
    </row>
    <row r="180" spans="1:17" ht="12.75">
      <c r="A180" s="118" t="s">
        <v>1423</v>
      </c>
      <c r="B180" s="119">
        <v>156</v>
      </c>
      <c r="C180" s="120" t="s">
        <v>2631</v>
      </c>
      <c r="D180" s="121" t="s">
        <v>1227</v>
      </c>
      <c r="E180" s="110" t="s">
        <v>2282</v>
      </c>
      <c r="F180" s="110" t="s">
        <v>1228</v>
      </c>
      <c r="G180" s="231" t="s">
        <v>391</v>
      </c>
      <c r="H180" s="110" t="s">
        <v>554</v>
      </c>
      <c r="I180" s="110" t="s">
        <v>555</v>
      </c>
      <c r="J180" s="110" t="s">
        <v>3448</v>
      </c>
      <c r="K180" s="110" t="s">
        <v>3449</v>
      </c>
      <c r="L180" s="110" t="s">
        <v>3450</v>
      </c>
      <c r="M180" s="110" t="s">
        <v>3166</v>
      </c>
      <c r="N180" s="122" t="s">
        <v>62</v>
      </c>
      <c r="O180" s="132"/>
      <c r="P180" s="123" t="s">
        <v>63</v>
      </c>
      <c r="Q180" s="156"/>
    </row>
    <row r="181" spans="1:17" ht="12.75">
      <c r="A181" s="124" t="s">
        <v>1481</v>
      </c>
      <c r="B181" s="125"/>
      <c r="C181" s="126" t="s">
        <v>2217</v>
      </c>
      <c r="D181" s="127" t="s">
        <v>1230</v>
      </c>
      <c r="E181" s="128" t="s">
        <v>1231</v>
      </c>
      <c r="F181" s="128" t="s">
        <v>1232</v>
      </c>
      <c r="G181" s="232"/>
      <c r="H181" s="128" t="s">
        <v>3230</v>
      </c>
      <c r="I181" s="128" t="s">
        <v>577</v>
      </c>
      <c r="J181" s="128" t="s">
        <v>3507</v>
      </c>
      <c r="K181" s="128" t="s">
        <v>3508</v>
      </c>
      <c r="L181" s="128" t="s">
        <v>3451</v>
      </c>
      <c r="M181" s="128" t="s">
        <v>64</v>
      </c>
      <c r="N181" s="129" t="s">
        <v>3424</v>
      </c>
      <c r="O181" s="131"/>
      <c r="P181" s="130" t="s">
        <v>65</v>
      </c>
      <c r="Q181" s="156"/>
    </row>
    <row r="182" spans="1:17" ht="12.75" customHeight="1">
      <c r="A182" s="118"/>
      <c r="B182" s="119">
        <v>3</v>
      </c>
      <c r="C182" s="120" t="s">
        <v>2259</v>
      </c>
      <c r="D182" s="121" t="s">
        <v>2419</v>
      </c>
      <c r="E182" s="110" t="s">
        <v>2420</v>
      </c>
      <c r="F182" s="110" t="s">
        <v>2421</v>
      </c>
      <c r="G182" s="231" t="s">
        <v>391</v>
      </c>
      <c r="H182" s="110" t="s">
        <v>398</v>
      </c>
      <c r="I182" s="110" t="s">
        <v>399</v>
      </c>
      <c r="J182" s="110" t="s">
        <v>3062</v>
      </c>
      <c r="K182" s="110" t="s">
        <v>3063</v>
      </c>
      <c r="L182" s="110" t="s">
        <v>3064</v>
      </c>
      <c r="M182" s="110" t="s">
        <v>3525</v>
      </c>
      <c r="N182" s="122" t="s">
        <v>3526</v>
      </c>
      <c r="O182" s="133" t="s">
        <v>1430</v>
      </c>
      <c r="P182" s="134"/>
      <c r="Q182" s="156"/>
    </row>
    <row r="183" spans="1:17" ht="12.75" customHeight="1">
      <c r="A183" s="124" t="s">
        <v>1534</v>
      </c>
      <c r="B183" s="125"/>
      <c r="C183" s="126" t="s">
        <v>1574</v>
      </c>
      <c r="D183" s="127" t="s">
        <v>2423</v>
      </c>
      <c r="E183" s="128" t="s">
        <v>2280</v>
      </c>
      <c r="F183" s="128" t="s">
        <v>2280</v>
      </c>
      <c r="G183" s="232"/>
      <c r="H183" s="128" t="s">
        <v>2438</v>
      </c>
      <c r="I183" s="128" t="s">
        <v>2423</v>
      </c>
      <c r="J183" s="128" t="s">
        <v>2423</v>
      </c>
      <c r="K183" s="128" t="s">
        <v>2423</v>
      </c>
      <c r="L183" s="128" t="s">
        <v>2280</v>
      </c>
      <c r="M183" s="128" t="s">
        <v>2423</v>
      </c>
      <c r="N183" s="129" t="s">
        <v>2280</v>
      </c>
      <c r="O183" s="135"/>
      <c r="P183" s="136"/>
      <c r="Q183" s="156"/>
    </row>
    <row r="184" spans="1:17" ht="12.75" customHeight="1">
      <c r="A184" s="118"/>
      <c r="B184" s="119">
        <v>25</v>
      </c>
      <c r="C184" s="120" t="s">
        <v>2487</v>
      </c>
      <c r="D184" s="121" t="s">
        <v>2701</v>
      </c>
      <c r="E184" s="110" t="s">
        <v>2702</v>
      </c>
      <c r="F184" s="110" t="s">
        <v>2703</v>
      </c>
      <c r="G184" s="231" t="s">
        <v>391</v>
      </c>
      <c r="H184" s="110" t="s">
        <v>3172</v>
      </c>
      <c r="I184" s="110" t="s">
        <v>680</v>
      </c>
      <c r="J184" s="110" t="s">
        <v>3164</v>
      </c>
      <c r="K184" s="110" t="s">
        <v>3452</v>
      </c>
      <c r="L184" s="110" t="s">
        <v>3166</v>
      </c>
      <c r="M184" s="110" t="s">
        <v>3842</v>
      </c>
      <c r="N184" s="122"/>
      <c r="O184" s="133" t="s">
        <v>2394</v>
      </c>
      <c r="P184" s="134"/>
      <c r="Q184" s="156"/>
    </row>
    <row r="185" spans="1:17" ht="12.75" customHeight="1">
      <c r="A185" s="124" t="s">
        <v>1534</v>
      </c>
      <c r="B185" s="125"/>
      <c r="C185" s="126" t="s">
        <v>1580</v>
      </c>
      <c r="D185" s="127" t="s">
        <v>2753</v>
      </c>
      <c r="E185" s="128" t="s">
        <v>2691</v>
      </c>
      <c r="F185" s="128" t="s">
        <v>927</v>
      </c>
      <c r="G185" s="232"/>
      <c r="H185" s="128" t="s">
        <v>3167</v>
      </c>
      <c r="I185" s="128" t="s">
        <v>443</v>
      </c>
      <c r="J185" s="128" t="s">
        <v>3167</v>
      </c>
      <c r="K185" s="128" t="s">
        <v>430</v>
      </c>
      <c r="L185" s="128" t="s">
        <v>655</v>
      </c>
      <c r="M185" s="128" t="s">
        <v>430</v>
      </c>
      <c r="N185" s="129"/>
      <c r="O185" s="135"/>
      <c r="P185" s="136"/>
      <c r="Q185" s="156"/>
    </row>
    <row r="186" spans="1:17" ht="12.75" customHeight="1">
      <c r="A186" s="118"/>
      <c r="B186" s="119">
        <v>34</v>
      </c>
      <c r="C186" s="120" t="s">
        <v>2310</v>
      </c>
      <c r="D186" s="121" t="s">
        <v>2448</v>
      </c>
      <c r="E186" s="110" t="s">
        <v>2284</v>
      </c>
      <c r="F186" s="110" t="s">
        <v>2462</v>
      </c>
      <c r="G186" s="231" t="s">
        <v>391</v>
      </c>
      <c r="H186" s="110" t="s">
        <v>3184</v>
      </c>
      <c r="I186" s="110" t="s">
        <v>659</v>
      </c>
      <c r="J186" s="110" t="s">
        <v>3168</v>
      </c>
      <c r="K186" s="110" t="s">
        <v>3165</v>
      </c>
      <c r="L186" s="110" t="s">
        <v>3153</v>
      </c>
      <c r="M186" s="110" t="s">
        <v>3843</v>
      </c>
      <c r="N186" s="122"/>
      <c r="O186" s="133" t="s">
        <v>2391</v>
      </c>
      <c r="P186" s="134"/>
      <c r="Q186" s="156"/>
    </row>
    <row r="187" spans="1:17" ht="12.75" customHeight="1">
      <c r="A187" s="124" t="s">
        <v>1538</v>
      </c>
      <c r="B187" s="125"/>
      <c r="C187" s="126" t="s">
        <v>1717</v>
      </c>
      <c r="D187" s="127" t="s">
        <v>2361</v>
      </c>
      <c r="E187" s="128" t="s">
        <v>2332</v>
      </c>
      <c r="F187" s="128" t="s">
        <v>2318</v>
      </c>
      <c r="G187" s="232"/>
      <c r="H187" s="128" t="s">
        <v>2742</v>
      </c>
      <c r="I187" s="128" t="s">
        <v>1111</v>
      </c>
      <c r="J187" s="128" t="s">
        <v>3141</v>
      </c>
      <c r="K187" s="128" t="s">
        <v>2900</v>
      </c>
      <c r="L187" s="128" t="s">
        <v>3262</v>
      </c>
      <c r="M187" s="128" t="s">
        <v>2278</v>
      </c>
      <c r="N187" s="129"/>
      <c r="O187" s="135"/>
      <c r="P187" s="136"/>
      <c r="Q187" s="156"/>
    </row>
    <row r="188" spans="1:17" ht="12.75" customHeight="1">
      <c r="A188" s="118"/>
      <c r="B188" s="119">
        <v>137</v>
      </c>
      <c r="C188" s="120" t="s">
        <v>2371</v>
      </c>
      <c r="D188" s="121" t="s">
        <v>2925</v>
      </c>
      <c r="E188" s="110" t="s">
        <v>2268</v>
      </c>
      <c r="F188" s="110" t="s">
        <v>938</v>
      </c>
      <c r="G188" s="231" t="s">
        <v>391</v>
      </c>
      <c r="H188" s="110" t="s">
        <v>721</v>
      </c>
      <c r="I188" s="110" t="s">
        <v>722</v>
      </c>
      <c r="J188" s="110" t="s">
        <v>3342</v>
      </c>
      <c r="K188" s="110" t="s">
        <v>3343</v>
      </c>
      <c r="L188" s="110" t="s">
        <v>3344</v>
      </c>
      <c r="M188" s="110"/>
      <c r="N188" s="122"/>
      <c r="O188" s="133" t="s">
        <v>2394</v>
      </c>
      <c r="P188" s="134"/>
      <c r="Q188" s="156"/>
    </row>
    <row r="189" spans="1:17" ht="12.75" customHeight="1">
      <c r="A189" s="124" t="s">
        <v>1538</v>
      </c>
      <c r="B189" s="125"/>
      <c r="C189" s="126" t="s">
        <v>2156</v>
      </c>
      <c r="D189" s="127" t="s">
        <v>1143</v>
      </c>
      <c r="E189" s="128" t="s">
        <v>819</v>
      </c>
      <c r="F189" s="128" t="s">
        <v>2375</v>
      </c>
      <c r="G189" s="232"/>
      <c r="H189" s="128" t="s">
        <v>498</v>
      </c>
      <c r="I189" s="128" t="s">
        <v>497</v>
      </c>
      <c r="J189" s="128" t="s">
        <v>3473</v>
      </c>
      <c r="K189" s="128" t="s">
        <v>3474</v>
      </c>
      <c r="L189" s="128" t="s">
        <v>1129</v>
      </c>
      <c r="M189" s="128"/>
      <c r="N189" s="129"/>
      <c r="O189" s="135"/>
      <c r="P189" s="136"/>
      <c r="Q189" s="156"/>
    </row>
    <row r="190" spans="1:17" ht="12.75" customHeight="1">
      <c r="A190" s="118"/>
      <c r="B190" s="119">
        <v>127</v>
      </c>
      <c r="C190" s="120" t="s">
        <v>2609</v>
      </c>
      <c r="D190" s="121" t="s">
        <v>2368</v>
      </c>
      <c r="E190" s="110" t="s">
        <v>823</v>
      </c>
      <c r="F190" s="110" t="s">
        <v>971</v>
      </c>
      <c r="G190" s="231" t="s">
        <v>391</v>
      </c>
      <c r="H190" s="110" t="s">
        <v>468</v>
      </c>
      <c r="I190" s="110" t="s">
        <v>469</v>
      </c>
      <c r="J190" s="110" t="s">
        <v>3368</v>
      </c>
      <c r="K190" s="110" t="s">
        <v>3369</v>
      </c>
      <c r="L190" s="110" t="s">
        <v>3330</v>
      </c>
      <c r="M190" s="110"/>
      <c r="N190" s="122"/>
      <c r="O190" s="133" t="s">
        <v>3844</v>
      </c>
      <c r="P190" s="134"/>
      <c r="Q190" s="156"/>
    </row>
    <row r="191" spans="1:17" ht="12.75" customHeight="1">
      <c r="A191" s="124" t="s">
        <v>1520</v>
      </c>
      <c r="B191" s="125"/>
      <c r="C191" s="126" t="s">
        <v>2114</v>
      </c>
      <c r="D191" s="127" t="s">
        <v>1158</v>
      </c>
      <c r="E191" s="128" t="s">
        <v>990</v>
      </c>
      <c r="F191" s="128" t="s">
        <v>1032</v>
      </c>
      <c r="G191" s="232"/>
      <c r="H191" s="128" t="s">
        <v>832</v>
      </c>
      <c r="I191" s="128" t="s">
        <v>508</v>
      </c>
      <c r="J191" s="128" t="s">
        <v>942</v>
      </c>
      <c r="K191" s="128" t="s">
        <v>3477</v>
      </c>
      <c r="L191" s="128" t="s">
        <v>3370</v>
      </c>
      <c r="M191" s="128"/>
      <c r="N191" s="129"/>
      <c r="O191" s="135"/>
      <c r="P191" s="136"/>
      <c r="Q191" s="156"/>
    </row>
    <row r="192" spans="1:17" ht="12.75" customHeight="1">
      <c r="A192" s="118"/>
      <c r="B192" s="119">
        <v>125</v>
      </c>
      <c r="C192" s="120" t="s">
        <v>2607</v>
      </c>
      <c r="D192" s="121" t="s">
        <v>2307</v>
      </c>
      <c r="E192" s="110" t="s">
        <v>916</v>
      </c>
      <c r="F192" s="110" t="s">
        <v>917</v>
      </c>
      <c r="G192" s="231" t="s">
        <v>391</v>
      </c>
      <c r="H192" s="110" t="s">
        <v>540</v>
      </c>
      <c r="I192" s="110" t="s">
        <v>541</v>
      </c>
      <c r="J192" s="110" t="s">
        <v>3497</v>
      </c>
      <c r="K192" s="110" t="s">
        <v>3498</v>
      </c>
      <c r="L192" s="110" t="s">
        <v>3499</v>
      </c>
      <c r="M192" s="110"/>
      <c r="N192" s="122"/>
      <c r="O192" s="133" t="s">
        <v>3500</v>
      </c>
      <c r="P192" s="134"/>
      <c r="Q192" s="156"/>
    </row>
    <row r="193" spans="1:17" ht="12.75" customHeight="1">
      <c r="A193" s="124" t="s">
        <v>1520</v>
      </c>
      <c r="B193" s="125"/>
      <c r="C193" s="126" t="s">
        <v>2038</v>
      </c>
      <c r="D193" s="127" t="s">
        <v>1191</v>
      </c>
      <c r="E193" s="128" t="s">
        <v>1192</v>
      </c>
      <c r="F193" s="128" t="s">
        <v>1100</v>
      </c>
      <c r="G193" s="232"/>
      <c r="H193" s="128" t="s">
        <v>3228</v>
      </c>
      <c r="I193" s="128" t="s">
        <v>1028</v>
      </c>
      <c r="J193" s="128" t="s">
        <v>1034</v>
      </c>
      <c r="K193" s="128" t="s">
        <v>3439</v>
      </c>
      <c r="L193" s="128" t="s">
        <v>867</v>
      </c>
      <c r="M193" s="128"/>
      <c r="N193" s="129"/>
      <c r="O193" s="135"/>
      <c r="P193" s="136"/>
      <c r="Q193" s="156"/>
    </row>
    <row r="194" spans="1:17" ht="12.75" customHeight="1">
      <c r="A194" s="118"/>
      <c r="B194" s="119">
        <v>78</v>
      </c>
      <c r="C194" s="120" t="s">
        <v>2577</v>
      </c>
      <c r="D194" s="121" t="s">
        <v>2984</v>
      </c>
      <c r="E194" s="110" t="s">
        <v>2985</v>
      </c>
      <c r="F194" s="110" t="s">
        <v>2986</v>
      </c>
      <c r="G194" s="231" t="s">
        <v>391</v>
      </c>
      <c r="H194" s="110" t="s">
        <v>717</v>
      </c>
      <c r="I194" s="110" t="s">
        <v>718</v>
      </c>
      <c r="J194" s="110" t="s">
        <v>877</v>
      </c>
      <c r="K194" s="110" t="s">
        <v>3509</v>
      </c>
      <c r="L194" s="110"/>
      <c r="M194" s="110"/>
      <c r="N194" s="122"/>
      <c r="O194" s="133"/>
      <c r="P194" s="134"/>
      <c r="Q194" s="156"/>
    </row>
    <row r="195" spans="1:17" ht="12.75" customHeight="1">
      <c r="A195" s="124" t="s">
        <v>1519</v>
      </c>
      <c r="B195" s="125"/>
      <c r="C195" s="126" t="s">
        <v>1688</v>
      </c>
      <c r="D195" s="127" t="s">
        <v>1141</v>
      </c>
      <c r="E195" s="128" t="s">
        <v>1142</v>
      </c>
      <c r="F195" s="128" t="s">
        <v>830</v>
      </c>
      <c r="G195" s="232"/>
      <c r="H195" s="128" t="s">
        <v>3205</v>
      </c>
      <c r="I195" s="128" t="s">
        <v>499</v>
      </c>
      <c r="J195" s="128" t="s">
        <v>3510</v>
      </c>
      <c r="K195" s="128" t="s">
        <v>3511</v>
      </c>
      <c r="L195" s="128"/>
      <c r="M195" s="128"/>
      <c r="N195" s="129"/>
      <c r="O195" s="135"/>
      <c r="P195" s="136"/>
      <c r="Q195" s="156"/>
    </row>
    <row r="196" spans="1:17" ht="12.75" customHeight="1">
      <c r="A196" s="118"/>
      <c r="B196" s="119">
        <v>66</v>
      </c>
      <c r="C196" s="120" t="s">
        <v>2570</v>
      </c>
      <c r="D196" s="121" t="s">
        <v>2737</v>
      </c>
      <c r="E196" s="110" t="s">
        <v>2312</v>
      </c>
      <c r="F196" s="110" t="s">
        <v>2941</v>
      </c>
      <c r="G196" s="231" t="s">
        <v>391</v>
      </c>
      <c r="H196" s="110" t="s">
        <v>643</v>
      </c>
      <c r="I196" s="110" t="s">
        <v>644</v>
      </c>
      <c r="J196" s="110" t="s">
        <v>416</v>
      </c>
      <c r="K196" s="110"/>
      <c r="L196" s="110"/>
      <c r="M196" s="110"/>
      <c r="N196" s="122"/>
      <c r="O196" s="133" t="s">
        <v>2399</v>
      </c>
      <c r="P196" s="134"/>
      <c r="Q196" s="156"/>
    </row>
    <row r="197" spans="1:17" ht="12.75" customHeight="1">
      <c r="A197" s="124" t="s">
        <v>1537</v>
      </c>
      <c r="B197" s="125"/>
      <c r="C197" s="126" t="s">
        <v>1574</v>
      </c>
      <c r="D197" s="127" t="s">
        <v>2383</v>
      </c>
      <c r="E197" s="128" t="s">
        <v>2393</v>
      </c>
      <c r="F197" s="128" t="s">
        <v>998</v>
      </c>
      <c r="G197" s="232"/>
      <c r="H197" s="128" t="s">
        <v>3187</v>
      </c>
      <c r="I197" s="128" t="s">
        <v>3127</v>
      </c>
      <c r="J197" s="128" t="s">
        <v>2818</v>
      </c>
      <c r="K197" s="128"/>
      <c r="L197" s="128"/>
      <c r="M197" s="128"/>
      <c r="N197" s="129"/>
      <c r="O197" s="135"/>
      <c r="P197" s="136"/>
      <c r="Q197" s="156"/>
    </row>
    <row r="198" spans="1:17" ht="12.75" customHeight="1">
      <c r="A198" s="118"/>
      <c r="B198" s="119">
        <v>90</v>
      </c>
      <c r="C198" s="120" t="s">
        <v>2392</v>
      </c>
      <c r="D198" s="121" t="s">
        <v>755</v>
      </c>
      <c r="E198" s="110" t="s">
        <v>756</v>
      </c>
      <c r="F198" s="110" t="s">
        <v>757</v>
      </c>
      <c r="G198" s="231" t="s">
        <v>391</v>
      </c>
      <c r="H198" s="110" t="s">
        <v>689</v>
      </c>
      <c r="I198" s="110" t="s">
        <v>690</v>
      </c>
      <c r="J198" s="110" t="s">
        <v>3512</v>
      </c>
      <c r="K198" s="110"/>
      <c r="L198" s="110"/>
      <c r="M198" s="110"/>
      <c r="N198" s="122"/>
      <c r="O198" s="133" t="s">
        <v>1246</v>
      </c>
      <c r="P198" s="134"/>
      <c r="Q198" s="156"/>
    </row>
    <row r="199" spans="1:17" ht="12.75" customHeight="1">
      <c r="A199" s="124" t="s">
        <v>1521</v>
      </c>
      <c r="B199" s="125"/>
      <c r="C199" s="126" t="s">
        <v>1953</v>
      </c>
      <c r="D199" s="127" t="s">
        <v>793</v>
      </c>
      <c r="E199" s="128" t="s">
        <v>2928</v>
      </c>
      <c r="F199" s="128" t="s">
        <v>2928</v>
      </c>
      <c r="G199" s="232"/>
      <c r="H199" s="128" t="s">
        <v>3196</v>
      </c>
      <c r="I199" s="128" t="s">
        <v>715</v>
      </c>
      <c r="J199" s="128" t="s">
        <v>691</v>
      </c>
      <c r="K199" s="128"/>
      <c r="L199" s="128"/>
      <c r="M199" s="128"/>
      <c r="N199" s="129"/>
      <c r="O199" s="135"/>
      <c r="P199" s="136"/>
      <c r="Q199" s="156"/>
    </row>
    <row r="200" spans="1:17" ht="12.75" customHeight="1">
      <c r="A200" s="118"/>
      <c r="B200" s="119">
        <v>89</v>
      </c>
      <c r="C200" s="120" t="s">
        <v>2350</v>
      </c>
      <c r="D200" s="121" t="s">
        <v>795</v>
      </c>
      <c r="E200" s="110" t="s">
        <v>2959</v>
      </c>
      <c r="F200" s="110" t="s">
        <v>796</v>
      </c>
      <c r="G200" s="231" t="s">
        <v>391</v>
      </c>
      <c r="H200" s="110" t="s">
        <v>725</v>
      </c>
      <c r="I200" s="110" t="s">
        <v>726</v>
      </c>
      <c r="J200" s="110" t="s">
        <v>3513</v>
      </c>
      <c r="K200" s="110"/>
      <c r="L200" s="110"/>
      <c r="M200" s="110"/>
      <c r="N200" s="122"/>
      <c r="O200" s="133" t="s">
        <v>2394</v>
      </c>
      <c r="P200" s="134"/>
      <c r="Q200" s="156"/>
    </row>
    <row r="201" spans="1:17" ht="12.75" customHeight="1">
      <c r="A201" s="124" t="s">
        <v>1538</v>
      </c>
      <c r="B201" s="125"/>
      <c r="C201" s="126" t="s">
        <v>1717</v>
      </c>
      <c r="D201" s="127" t="s">
        <v>960</v>
      </c>
      <c r="E201" s="128" t="s">
        <v>862</v>
      </c>
      <c r="F201" s="128" t="s">
        <v>941</v>
      </c>
      <c r="G201" s="232"/>
      <c r="H201" s="128" t="s">
        <v>3209</v>
      </c>
      <c r="I201" s="128" t="s">
        <v>714</v>
      </c>
      <c r="J201" s="128" t="s">
        <v>723</v>
      </c>
      <c r="K201" s="128"/>
      <c r="L201" s="128"/>
      <c r="M201" s="128"/>
      <c r="N201" s="129"/>
      <c r="O201" s="135"/>
      <c r="P201" s="136"/>
      <c r="Q201" s="156"/>
    </row>
    <row r="202" spans="1:17" ht="12.75" customHeight="1">
      <c r="A202" s="118"/>
      <c r="B202" s="119">
        <v>132</v>
      </c>
      <c r="C202" s="120" t="s">
        <v>2612</v>
      </c>
      <c r="D202" s="121" t="s">
        <v>2879</v>
      </c>
      <c r="E202" s="110" t="s">
        <v>993</v>
      </c>
      <c r="F202" s="110" t="s">
        <v>994</v>
      </c>
      <c r="G202" s="231" t="s">
        <v>391</v>
      </c>
      <c r="H202" s="110" t="s">
        <v>511</v>
      </c>
      <c r="I202" s="110" t="s">
        <v>512</v>
      </c>
      <c r="J202" s="110" t="s">
        <v>3514</v>
      </c>
      <c r="K202" s="110"/>
      <c r="L202" s="110"/>
      <c r="M202" s="110"/>
      <c r="N202" s="122"/>
      <c r="O202" s="133" t="s">
        <v>485</v>
      </c>
      <c r="P202" s="134"/>
      <c r="Q202" s="156"/>
    </row>
    <row r="203" spans="1:17" ht="12.75" customHeight="1">
      <c r="A203" s="124" t="s">
        <v>1521</v>
      </c>
      <c r="B203" s="125"/>
      <c r="C203" s="126" t="s">
        <v>1842</v>
      </c>
      <c r="D203" s="127" t="s">
        <v>986</v>
      </c>
      <c r="E203" s="128" t="s">
        <v>1193</v>
      </c>
      <c r="F203" s="128" t="s">
        <v>1102</v>
      </c>
      <c r="G203" s="232"/>
      <c r="H203" s="128" t="s">
        <v>2975</v>
      </c>
      <c r="I203" s="128" t="s">
        <v>1113</v>
      </c>
      <c r="J203" s="128" t="s">
        <v>2970</v>
      </c>
      <c r="K203" s="128"/>
      <c r="L203" s="128"/>
      <c r="M203" s="128"/>
      <c r="N203" s="129"/>
      <c r="O203" s="135"/>
      <c r="P203" s="136"/>
      <c r="Q203" s="156"/>
    </row>
    <row r="204" spans="1:17" ht="12.75" customHeight="1">
      <c r="A204" s="118"/>
      <c r="B204" s="119">
        <v>22</v>
      </c>
      <c r="C204" s="120" t="s">
        <v>2484</v>
      </c>
      <c r="D204" s="121" t="s">
        <v>2632</v>
      </c>
      <c r="E204" s="110" t="s">
        <v>2633</v>
      </c>
      <c r="F204" s="110" t="s">
        <v>2634</v>
      </c>
      <c r="G204" s="231" t="s">
        <v>391</v>
      </c>
      <c r="H204" s="110" t="s">
        <v>400</v>
      </c>
      <c r="I204" s="110" t="s">
        <v>401</v>
      </c>
      <c r="J204" s="110"/>
      <c r="K204" s="110"/>
      <c r="L204" s="110"/>
      <c r="M204" s="110"/>
      <c r="N204" s="122"/>
      <c r="O204" s="133" t="s">
        <v>2394</v>
      </c>
      <c r="P204" s="134"/>
      <c r="Q204" s="156"/>
    </row>
    <row r="205" spans="1:17" ht="12.75" customHeight="1">
      <c r="A205" s="124" t="s">
        <v>1534</v>
      </c>
      <c r="B205" s="125"/>
      <c r="C205" s="126" t="s">
        <v>1574</v>
      </c>
      <c r="D205" s="127" t="s">
        <v>2438</v>
      </c>
      <c r="E205" s="128" t="s">
        <v>2436</v>
      </c>
      <c r="F205" s="128" t="s">
        <v>2423</v>
      </c>
      <c r="G205" s="232"/>
      <c r="H205" s="128" t="s">
        <v>2436</v>
      </c>
      <c r="I205" s="128" t="s">
        <v>2436</v>
      </c>
      <c r="J205" s="128"/>
      <c r="K205" s="128"/>
      <c r="L205" s="128"/>
      <c r="M205" s="128"/>
      <c r="N205" s="129"/>
      <c r="O205" s="135"/>
      <c r="P205" s="136"/>
      <c r="Q205" s="156"/>
    </row>
    <row r="206" spans="1:17" ht="12.75" customHeight="1">
      <c r="A206" s="118"/>
      <c r="B206" s="119">
        <v>60</v>
      </c>
      <c r="C206" s="120" t="s">
        <v>2396</v>
      </c>
      <c r="D206" s="121" t="s">
        <v>2765</v>
      </c>
      <c r="E206" s="110" t="s">
        <v>2745</v>
      </c>
      <c r="F206" s="110" t="s">
        <v>2833</v>
      </c>
      <c r="G206" s="231" t="s">
        <v>391</v>
      </c>
      <c r="H206" s="110" t="s">
        <v>634</v>
      </c>
      <c r="I206" s="110" t="s">
        <v>635</v>
      </c>
      <c r="J206" s="110"/>
      <c r="K206" s="110"/>
      <c r="L206" s="110"/>
      <c r="M206" s="110"/>
      <c r="N206" s="122"/>
      <c r="O206" s="133" t="s">
        <v>1246</v>
      </c>
      <c r="P206" s="134"/>
      <c r="Q206" s="156"/>
    </row>
    <row r="207" spans="1:17" ht="12.75" customHeight="1">
      <c r="A207" s="124" t="s">
        <v>1536</v>
      </c>
      <c r="B207" s="125"/>
      <c r="C207" s="126" t="s">
        <v>1688</v>
      </c>
      <c r="D207" s="127" t="s">
        <v>2904</v>
      </c>
      <c r="E207" s="128" t="s">
        <v>2938</v>
      </c>
      <c r="F207" s="128" t="s">
        <v>2763</v>
      </c>
      <c r="G207" s="232"/>
      <c r="H207" s="128" t="s">
        <v>466</v>
      </c>
      <c r="I207" s="128" t="s">
        <v>487</v>
      </c>
      <c r="J207" s="128"/>
      <c r="K207" s="128"/>
      <c r="L207" s="128"/>
      <c r="M207" s="128"/>
      <c r="N207" s="129"/>
      <c r="O207" s="135"/>
      <c r="P207" s="136"/>
      <c r="Q207" s="156"/>
    </row>
    <row r="208" spans="1:17" ht="12.75" customHeight="1">
      <c r="A208" s="118"/>
      <c r="B208" s="119">
        <v>111</v>
      </c>
      <c r="C208" s="120" t="s">
        <v>2353</v>
      </c>
      <c r="D208" s="121" t="s">
        <v>2750</v>
      </c>
      <c r="E208" s="110" t="s">
        <v>764</v>
      </c>
      <c r="F208" s="110" t="s">
        <v>2951</v>
      </c>
      <c r="G208" s="231" t="s">
        <v>391</v>
      </c>
      <c r="H208" s="110" t="s">
        <v>694</v>
      </c>
      <c r="I208" s="110" t="s">
        <v>695</v>
      </c>
      <c r="J208" s="110"/>
      <c r="K208" s="110"/>
      <c r="L208" s="110"/>
      <c r="M208" s="110"/>
      <c r="N208" s="122"/>
      <c r="O208" s="133" t="s">
        <v>1246</v>
      </c>
      <c r="P208" s="134"/>
      <c r="Q208" s="156"/>
    </row>
    <row r="209" spans="1:17" ht="12.75" customHeight="1">
      <c r="A209" s="124" t="s">
        <v>1520</v>
      </c>
      <c r="B209" s="125"/>
      <c r="C209" s="126" t="s">
        <v>2038</v>
      </c>
      <c r="D209" s="127" t="s">
        <v>1125</v>
      </c>
      <c r="E209" s="128" t="s">
        <v>1126</v>
      </c>
      <c r="F209" s="128" t="s">
        <v>931</v>
      </c>
      <c r="G209" s="232"/>
      <c r="H209" s="128" t="s">
        <v>3201</v>
      </c>
      <c r="I209" s="128" t="s">
        <v>673</v>
      </c>
      <c r="J209" s="128"/>
      <c r="K209" s="128"/>
      <c r="L209" s="128"/>
      <c r="M209" s="128"/>
      <c r="N209" s="129"/>
      <c r="O209" s="135"/>
      <c r="P209" s="136"/>
      <c r="Q209" s="156"/>
    </row>
    <row r="210" spans="1:17" ht="12.75" customHeight="1">
      <c r="A210" s="118"/>
      <c r="B210" s="119">
        <v>51</v>
      </c>
      <c r="C210" s="120" t="s">
        <v>2299</v>
      </c>
      <c r="D210" s="121" t="s">
        <v>2869</v>
      </c>
      <c r="E210" s="110" t="s">
        <v>2841</v>
      </c>
      <c r="F210" s="110" t="s">
        <v>2870</v>
      </c>
      <c r="G210" s="231" t="s">
        <v>391</v>
      </c>
      <c r="H210" s="110" t="s">
        <v>438</v>
      </c>
      <c r="I210" s="110" t="s">
        <v>674</v>
      </c>
      <c r="J210" s="110"/>
      <c r="K210" s="110"/>
      <c r="L210" s="110"/>
      <c r="M210" s="110"/>
      <c r="N210" s="122"/>
      <c r="O210" s="133" t="s">
        <v>2399</v>
      </c>
      <c r="P210" s="134"/>
      <c r="Q210" s="156"/>
    </row>
    <row r="211" spans="1:17" ht="12.75" customHeight="1">
      <c r="A211" s="124" t="s">
        <v>1537</v>
      </c>
      <c r="B211" s="125"/>
      <c r="C211" s="126" t="s">
        <v>1792</v>
      </c>
      <c r="D211" s="127" t="s">
        <v>2944</v>
      </c>
      <c r="E211" s="128" t="s">
        <v>2826</v>
      </c>
      <c r="F211" s="128" t="s">
        <v>1000</v>
      </c>
      <c r="G211" s="232"/>
      <c r="H211" s="128" t="s">
        <v>3183</v>
      </c>
      <c r="I211" s="128" t="s">
        <v>495</v>
      </c>
      <c r="J211" s="128"/>
      <c r="K211" s="128"/>
      <c r="L211" s="128"/>
      <c r="M211" s="128"/>
      <c r="N211" s="129"/>
      <c r="O211" s="135"/>
      <c r="P211" s="136"/>
      <c r="Q211" s="156"/>
    </row>
    <row r="212" spans="1:17" ht="12.75" customHeight="1">
      <c r="A212" s="118"/>
      <c r="B212" s="119">
        <v>44</v>
      </c>
      <c r="C212" s="120" t="s">
        <v>2497</v>
      </c>
      <c r="D212" s="121" t="s">
        <v>2787</v>
      </c>
      <c r="E212" s="110" t="s">
        <v>2788</v>
      </c>
      <c r="F212" s="110" t="s">
        <v>2475</v>
      </c>
      <c r="G212" s="231" t="s">
        <v>391</v>
      </c>
      <c r="H212" s="110" t="s">
        <v>675</v>
      </c>
      <c r="I212" s="110" t="s">
        <v>676</v>
      </c>
      <c r="J212" s="110"/>
      <c r="K212" s="110"/>
      <c r="L212" s="110"/>
      <c r="M212" s="110"/>
      <c r="N212" s="122"/>
      <c r="O212" s="133" t="s">
        <v>584</v>
      </c>
      <c r="P212" s="134"/>
      <c r="Q212" s="156"/>
    </row>
    <row r="213" spans="1:17" ht="12.75" customHeight="1">
      <c r="A213" s="124" t="s">
        <v>1535</v>
      </c>
      <c r="B213" s="125"/>
      <c r="C213" s="126" t="s">
        <v>1532</v>
      </c>
      <c r="D213" s="127" t="s">
        <v>1120</v>
      </c>
      <c r="E213" s="128" t="s">
        <v>1121</v>
      </c>
      <c r="F213" s="128" t="s">
        <v>2348</v>
      </c>
      <c r="G213" s="232"/>
      <c r="H213" s="128" t="s">
        <v>3204</v>
      </c>
      <c r="I213" s="128" t="s">
        <v>498</v>
      </c>
      <c r="J213" s="128"/>
      <c r="K213" s="128"/>
      <c r="L213" s="128"/>
      <c r="M213" s="128"/>
      <c r="N213" s="129"/>
      <c r="O213" s="135"/>
      <c r="P213" s="136"/>
      <c r="Q213" s="156"/>
    </row>
    <row r="214" spans="1:17" ht="12.75" customHeight="1">
      <c r="A214" s="118"/>
      <c r="B214" s="119">
        <v>121</v>
      </c>
      <c r="C214" s="120" t="s">
        <v>2604</v>
      </c>
      <c r="D214" s="121" t="s">
        <v>874</v>
      </c>
      <c r="E214" s="110" t="s">
        <v>875</v>
      </c>
      <c r="F214" s="110" t="s">
        <v>876</v>
      </c>
      <c r="G214" s="231" t="s">
        <v>391</v>
      </c>
      <c r="H214" s="110" t="s">
        <v>570</v>
      </c>
      <c r="I214" s="110" t="s">
        <v>571</v>
      </c>
      <c r="J214" s="110"/>
      <c r="K214" s="110"/>
      <c r="L214" s="110"/>
      <c r="M214" s="110"/>
      <c r="N214" s="122"/>
      <c r="O214" s="133" t="s">
        <v>572</v>
      </c>
      <c r="P214" s="134"/>
      <c r="Q214" s="156"/>
    </row>
    <row r="215" spans="1:17" ht="12.75" customHeight="1">
      <c r="A215" s="124" t="s">
        <v>1520</v>
      </c>
      <c r="B215" s="125"/>
      <c r="C215" s="126" t="s">
        <v>1737</v>
      </c>
      <c r="D215" s="127" t="s">
        <v>1146</v>
      </c>
      <c r="E215" s="128" t="s">
        <v>902</v>
      </c>
      <c r="F215" s="128" t="s">
        <v>851</v>
      </c>
      <c r="G215" s="232"/>
      <c r="H215" s="128" t="s">
        <v>3213</v>
      </c>
      <c r="I215" s="128" t="s">
        <v>573</v>
      </c>
      <c r="J215" s="128"/>
      <c r="K215" s="128"/>
      <c r="L215" s="128"/>
      <c r="M215" s="128"/>
      <c r="N215" s="129"/>
      <c r="O215" s="135"/>
      <c r="P215" s="136"/>
      <c r="Q215" s="156"/>
    </row>
    <row r="216" spans="1:17" ht="12.75" customHeight="1">
      <c r="A216" s="118"/>
      <c r="B216" s="119">
        <v>148</v>
      </c>
      <c r="C216" s="120" t="s">
        <v>2623</v>
      </c>
      <c r="D216" s="121" t="s">
        <v>1084</v>
      </c>
      <c r="E216" s="110" t="s">
        <v>1085</v>
      </c>
      <c r="F216" s="110" t="s">
        <v>1086</v>
      </c>
      <c r="G216" s="231" t="s">
        <v>391</v>
      </c>
      <c r="H216" s="110" t="s">
        <v>551</v>
      </c>
      <c r="I216" s="110" t="s">
        <v>552</v>
      </c>
      <c r="J216" s="110"/>
      <c r="K216" s="110"/>
      <c r="L216" s="110"/>
      <c r="M216" s="110"/>
      <c r="N216" s="122"/>
      <c r="O216" s="133" t="s">
        <v>2394</v>
      </c>
      <c r="P216" s="134"/>
      <c r="Q216" s="156"/>
    </row>
    <row r="217" spans="1:17" ht="12.75" customHeight="1">
      <c r="A217" s="124" t="s">
        <v>1520</v>
      </c>
      <c r="B217" s="125"/>
      <c r="C217" s="126" t="s">
        <v>1953</v>
      </c>
      <c r="D217" s="127" t="s">
        <v>1185</v>
      </c>
      <c r="E217" s="128" t="s">
        <v>1186</v>
      </c>
      <c r="F217" s="128" t="s">
        <v>987</v>
      </c>
      <c r="G217" s="232"/>
      <c r="H217" s="128" t="s">
        <v>576</v>
      </c>
      <c r="I217" s="128" t="s">
        <v>987</v>
      </c>
      <c r="J217" s="128"/>
      <c r="K217" s="128"/>
      <c r="L217" s="128"/>
      <c r="M217" s="128"/>
      <c r="N217" s="129"/>
      <c r="O217" s="135"/>
      <c r="P217" s="136"/>
      <c r="Q217" s="156"/>
    </row>
    <row r="218" spans="1:17" ht="12.75" customHeight="1">
      <c r="A218" s="118"/>
      <c r="B218" s="119">
        <v>158</v>
      </c>
      <c r="C218" s="120" t="s">
        <v>2446</v>
      </c>
      <c r="D218" s="121" t="s">
        <v>2447</v>
      </c>
      <c r="E218" s="110" t="s">
        <v>2448</v>
      </c>
      <c r="F218" s="110" t="s">
        <v>2449</v>
      </c>
      <c r="G218" s="231" t="s">
        <v>391</v>
      </c>
      <c r="H218" s="110" t="s">
        <v>579</v>
      </c>
      <c r="I218" s="110"/>
      <c r="J218" s="110"/>
      <c r="K218" s="110"/>
      <c r="L218" s="110"/>
      <c r="M218" s="110"/>
      <c r="N218" s="122"/>
      <c r="O218" s="133" t="s">
        <v>2394</v>
      </c>
      <c r="P218" s="134"/>
      <c r="Q218" s="156"/>
    </row>
    <row r="219" spans="1:17" ht="12.75" customHeight="1">
      <c r="A219" s="124" t="s">
        <v>1534</v>
      </c>
      <c r="B219" s="125"/>
      <c r="C219" s="126" t="s">
        <v>1574</v>
      </c>
      <c r="D219" s="127" t="s">
        <v>2273</v>
      </c>
      <c r="E219" s="128" t="s">
        <v>2451</v>
      </c>
      <c r="F219" s="128" t="s">
        <v>2895</v>
      </c>
      <c r="G219" s="232"/>
      <c r="H219" s="128" t="s">
        <v>2423</v>
      </c>
      <c r="I219" s="128"/>
      <c r="J219" s="128"/>
      <c r="K219" s="128"/>
      <c r="L219" s="128"/>
      <c r="M219" s="128"/>
      <c r="N219" s="129"/>
      <c r="O219" s="135"/>
      <c r="P219" s="136"/>
      <c r="Q219" s="156"/>
    </row>
    <row r="220" spans="1:17" ht="12.75" customHeight="1">
      <c r="A220" s="118"/>
      <c r="B220" s="119">
        <v>115</v>
      </c>
      <c r="C220" s="120" t="s">
        <v>2598</v>
      </c>
      <c r="D220" s="121" t="s">
        <v>2272</v>
      </c>
      <c r="E220" s="110" t="s">
        <v>2792</v>
      </c>
      <c r="F220" s="110" t="s">
        <v>2793</v>
      </c>
      <c r="G220" s="231" t="s">
        <v>391</v>
      </c>
      <c r="H220" s="110" t="s">
        <v>656</v>
      </c>
      <c r="I220" s="110"/>
      <c r="J220" s="110"/>
      <c r="K220" s="110"/>
      <c r="L220" s="110"/>
      <c r="M220" s="110"/>
      <c r="N220" s="122"/>
      <c r="O220" s="133" t="s">
        <v>2394</v>
      </c>
      <c r="P220" s="134"/>
      <c r="Q220" s="156"/>
    </row>
    <row r="221" spans="1:17" ht="12.75" customHeight="1">
      <c r="A221" s="124" t="s">
        <v>1521</v>
      </c>
      <c r="B221" s="125"/>
      <c r="C221" s="126" t="s">
        <v>1688</v>
      </c>
      <c r="D221" s="127" t="s">
        <v>1122</v>
      </c>
      <c r="E221" s="128" t="s">
        <v>2967</v>
      </c>
      <c r="F221" s="128" t="s">
        <v>732</v>
      </c>
      <c r="G221" s="232"/>
      <c r="H221" s="128" t="s">
        <v>663</v>
      </c>
      <c r="I221" s="128"/>
      <c r="J221" s="128"/>
      <c r="K221" s="128"/>
      <c r="L221" s="128"/>
      <c r="M221" s="128"/>
      <c r="N221" s="129"/>
      <c r="O221" s="135"/>
      <c r="P221" s="136"/>
      <c r="Q221" s="156"/>
    </row>
    <row r="222" spans="1:17" ht="12.75" customHeight="1">
      <c r="A222" s="118"/>
      <c r="B222" s="119">
        <v>110</v>
      </c>
      <c r="C222" s="120" t="s">
        <v>2596</v>
      </c>
      <c r="D222" s="121" t="s">
        <v>759</v>
      </c>
      <c r="E222" s="110" t="s">
        <v>2345</v>
      </c>
      <c r="F222" s="110" t="s">
        <v>760</v>
      </c>
      <c r="G222" s="231" t="s">
        <v>391</v>
      </c>
      <c r="H222" s="110" t="s">
        <v>797</v>
      </c>
      <c r="I222" s="110"/>
      <c r="J222" s="110"/>
      <c r="K222" s="110"/>
      <c r="L222" s="110"/>
      <c r="M222" s="110"/>
      <c r="N222" s="122"/>
      <c r="O222" s="133" t="s">
        <v>2399</v>
      </c>
      <c r="P222" s="134"/>
      <c r="Q222" s="156"/>
    </row>
    <row r="223" spans="1:17" ht="12.75" customHeight="1">
      <c r="A223" s="124" t="s">
        <v>1520</v>
      </c>
      <c r="B223" s="125"/>
      <c r="C223" s="126" t="s">
        <v>2033</v>
      </c>
      <c r="D223" s="127" t="s">
        <v>1123</v>
      </c>
      <c r="E223" s="128" t="s">
        <v>1124</v>
      </c>
      <c r="F223" s="128" t="s">
        <v>942</v>
      </c>
      <c r="G223" s="232"/>
      <c r="H223" s="128" t="s">
        <v>3232</v>
      </c>
      <c r="I223" s="128"/>
      <c r="J223" s="128"/>
      <c r="K223" s="128"/>
      <c r="L223" s="128"/>
      <c r="M223" s="128"/>
      <c r="N223" s="129"/>
      <c r="O223" s="135"/>
      <c r="P223" s="136"/>
      <c r="Q223" s="156"/>
    </row>
    <row r="224" spans="1:17" ht="12.75" customHeight="1">
      <c r="A224" s="118"/>
      <c r="B224" s="119">
        <v>98</v>
      </c>
      <c r="C224" s="120" t="s">
        <v>2362</v>
      </c>
      <c r="D224" s="121" t="s">
        <v>2787</v>
      </c>
      <c r="E224" s="110" t="s">
        <v>2955</v>
      </c>
      <c r="F224" s="110" t="s">
        <v>2956</v>
      </c>
      <c r="G224" s="231" t="s">
        <v>391</v>
      </c>
      <c r="H224" s="110" t="s">
        <v>581</v>
      </c>
      <c r="I224" s="110"/>
      <c r="J224" s="110"/>
      <c r="K224" s="110"/>
      <c r="L224" s="110"/>
      <c r="M224" s="110"/>
      <c r="N224" s="122"/>
      <c r="O224" s="133" t="s">
        <v>572</v>
      </c>
      <c r="P224" s="134"/>
      <c r="Q224" s="156"/>
    </row>
    <row r="225" spans="1:17" ht="12.75" customHeight="1">
      <c r="A225" s="124" t="s">
        <v>1519</v>
      </c>
      <c r="B225" s="125"/>
      <c r="C225" s="126" t="s">
        <v>1688</v>
      </c>
      <c r="D225" s="127" t="s">
        <v>859</v>
      </c>
      <c r="E225" s="128" t="s">
        <v>1009</v>
      </c>
      <c r="F225" s="128" t="s">
        <v>2934</v>
      </c>
      <c r="G225" s="232"/>
      <c r="H225" s="128" t="s">
        <v>3233</v>
      </c>
      <c r="I225" s="128"/>
      <c r="J225" s="128"/>
      <c r="K225" s="128"/>
      <c r="L225" s="128"/>
      <c r="M225" s="128"/>
      <c r="N225" s="129"/>
      <c r="O225" s="135"/>
      <c r="P225" s="136"/>
      <c r="Q225" s="156"/>
    </row>
    <row r="226" spans="1:17" ht="12.75" customHeight="1">
      <c r="A226" s="118"/>
      <c r="B226" s="119">
        <v>72</v>
      </c>
      <c r="C226" s="120" t="s">
        <v>2573</v>
      </c>
      <c r="D226" s="121" t="s">
        <v>2261</v>
      </c>
      <c r="E226" s="110" t="s">
        <v>2931</v>
      </c>
      <c r="F226" s="110" t="s">
        <v>2932</v>
      </c>
      <c r="G226" s="231" t="s">
        <v>391</v>
      </c>
      <c r="H226" s="110" t="s">
        <v>583</v>
      </c>
      <c r="I226" s="110"/>
      <c r="J226" s="110"/>
      <c r="K226" s="110"/>
      <c r="L226" s="110"/>
      <c r="M226" s="110"/>
      <c r="N226" s="122"/>
      <c r="O226" s="133" t="s">
        <v>584</v>
      </c>
      <c r="P226" s="134"/>
      <c r="Q226" s="156"/>
    </row>
    <row r="227" spans="1:17" ht="12.75" customHeight="1">
      <c r="A227" s="124" t="s">
        <v>1535</v>
      </c>
      <c r="B227" s="125"/>
      <c r="C227" s="126" t="s">
        <v>1877</v>
      </c>
      <c r="D227" s="127" t="s">
        <v>1149</v>
      </c>
      <c r="E227" s="128" t="s">
        <v>951</v>
      </c>
      <c r="F227" s="128" t="s">
        <v>852</v>
      </c>
      <c r="G227" s="232"/>
      <c r="H227" s="128" t="s">
        <v>1144</v>
      </c>
      <c r="I227" s="128"/>
      <c r="J227" s="128"/>
      <c r="K227" s="128"/>
      <c r="L227" s="128"/>
      <c r="M227" s="128"/>
      <c r="N227" s="129"/>
      <c r="O227" s="135"/>
      <c r="P227" s="136"/>
      <c r="Q227" s="156"/>
    </row>
    <row r="228" spans="1:17" ht="12.75" customHeight="1">
      <c r="A228" s="118"/>
      <c r="B228" s="119">
        <v>36</v>
      </c>
      <c r="C228" s="120" t="s">
        <v>2492</v>
      </c>
      <c r="D228" s="121" t="s">
        <v>2709</v>
      </c>
      <c r="E228" s="110" t="s">
        <v>2710</v>
      </c>
      <c r="F228" s="110" t="s">
        <v>2711</v>
      </c>
      <c r="G228" s="231" t="s">
        <v>391</v>
      </c>
      <c r="H228" s="110" t="s">
        <v>585</v>
      </c>
      <c r="I228" s="110"/>
      <c r="J228" s="110"/>
      <c r="K228" s="110"/>
      <c r="L228" s="110"/>
      <c r="M228" s="110"/>
      <c r="N228" s="122"/>
      <c r="O228" s="133" t="s">
        <v>2394</v>
      </c>
      <c r="P228" s="134"/>
      <c r="Q228" s="156"/>
    </row>
    <row r="229" spans="1:17" ht="12.75" customHeight="1">
      <c r="A229" s="124" t="s">
        <v>1538</v>
      </c>
      <c r="B229" s="125"/>
      <c r="C229" s="126" t="s">
        <v>1717</v>
      </c>
      <c r="D229" s="127" t="s">
        <v>2366</v>
      </c>
      <c r="E229" s="128" t="s">
        <v>2349</v>
      </c>
      <c r="F229" s="128" t="s">
        <v>2334</v>
      </c>
      <c r="G229" s="232"/>
      <c r="H229" s="128" t="s">
        <v>586</v>
      </c>
      <c r="I229" s="128"/>
      <c r="J229" s="128"/>
      <c r="K229" s="128"/>
      <c r="L229" s="128"/>
      <c r="M229" s="128"/>
      <c r="N229" s="129"/>
      <c r="O229" s="135"/>
      <c r="P229" s="136"/>
      <c r="Q229" s="156"/>
    </row>
    <row r="230" spans="1:17" ht="12.75" customHeight="1">
      <c r="A230" s="118"/>
      <c r="B230" s="119">
        <v>155</v>
      </c>
      <c r="C230" s="120" t="s">
        <v>2630</v>
      </c>
      <c r="D230" s="121" t="s">
        <v>2354</v>
      </c>
      <c r="E230" s="110" t="s">
        <v>1212</v>
      </c>
      <c r="F230" s="110" t="s">
        <v>1213</v>
      </c>
      <c r="G230" s="231" t="s">
        <v>391</v>
      </c>
      <c r="H230" s="110" t="s">
        <v>587</v>
      </c>
      <c r="I230" s="110"/>
      <c r="J230" s="110"/>
      <c r="K230" s="110"/>
      <c r="L230" s="110"/>
      <c r="M230" s="110"/>
      <c r="N230" s="122"/>
      <c r="O230" s="133" t="s">
        <v>1246</v>
      </c>
      <c r="P230" s="134"/>
      <c r="Q230" s="156"/>
    </row>
    <row r="231" spans="1:17" ht="12.75" customHeight="1">
      <c r="A231" s="124" t="s">
        <v>1481</v>
      </c>
      <c r="B231" s="125"/>
      <c r="C231" s="126" t="s">
        <v>2217</v>
      </c>
      <c r="D231" s="127" t="s">
        <v>1215</v>
      </c>
      <c r="E231" s="128" t="s">
        <v>1216</v>
      </c>
      <c r="F231" s="128" t="s">
        <v>1217</v>
      </c>
      <c r="G231" s="232"/>
      <c r="H231" s="128" t="s">
        <v>588</v>
      </c>
      <c r="I231" s="128"/>
      <c r="J231" s="128"/>
      <c r="K231" s="128"/>
      <c r="L231" s="128"/>
      <c r="M231" s="128"/>
      <c r="N231" s="129"/>
      <c r="O231" s="135"/>
      <c r="P231" s="136"/>
      <c r="Q231" s="156"/>
    </row>
    <row r="232" spans="1:17" ht="12.75" customHeight="1">
      <c r="A232" s="118"/>
      <c r="B232" s="119">
        <v>154</v>
      </c>
      <c r="C232" s="120" t="s">
        <v>2629</v>
      </c>
      <c r="D232" s="121" t="s">
        <v>1234</v>
      </c>
      <c r="E232" s="110" t="s">
        <v>1235</v>
      </c>
      <c r="F232" s="110" t="s">
        <v>1236</v>
      </c>
      <c r="G232" s="231" t="s">
        <v>391</v>
      </c>
      <c r="H232" s="110" t="s">
        <v>589</v>
      </c>
      <c r="I232" s="110"/>
      <c r="J232" s="110"/>
      <c r="K232" s="110"/>
      <c r="L232" s="110"/>
      <c r="M232" s="110"/>
      <c r="N232" s="122"/>
      <c r="O232" s="133" t="s">
        <v>2399</v>
      </c>
      <c r="P232" s="134"/>
      <c r="Q232" s="156"/>
    </row>
    <row r="233" spans="1:17" ht="12.75" customHeight="1">
      <c r="A233" s="124" t="s">
        <v>1481</v>
      </c>
      <c r="B233" s="125"/>
      <c r="C233" s="126" t="s">
        <v>2221</v>
      </c>
      <c r="D233" s="127" t="s">
        <v>1298</v>
      </c>
      <c r="E233" s="128" t="s">
        <v>1238</v>
      </c>
      <c r="F233" s="128" t="s">
        <v>1239</v>
      </c>
      <c r="G233" s="232"/>
      <c r="H233" s="128" t="s">
        <v>590</v>
      </c>
      <c r="I233" s="128"/>
      <c r="J233" s="128"/>
      <c r="K233" s="128"/>
      <c r="L233" s="128"/>
      <c r="M233" s="128"/>
      <c r="N233" s="129"/>
      <c r="O233" s="135"/>
      <c r="P233" s="136"/>
      <c r="Q233" s="156"/>
    </row>
    <row r="234" spans="1:17" ht="12.75" customHeight="1">
      <c r="A234" s="118"/>
      <c r="B234" s="119">
        <v>35</v>
      </c>
      <c r="C234" s="120" t="s">
        <v>2395</v>
      </c>
      <c r="D234" s="121" t="s">
        <v>2692</v>
      </c>
      <c r="E234" s="110" t="s">
        <v>2693</v>
      </c>
      <c r="F234" s="110" t="s">
        <v>2694</v>
      </c>
      <c r="G234" s="231"/>
      <c r="H234" s="110"/>
      <c r="I234" s="110"/>
      <c r="J234" s="110"/>
      <c r="K234" s="110"/>
      <c r="L234" s="110"/>
      <c r="M234" s="110"/>
      <c r="N234" s="122"/>
      <c r="O234" s="133" t="s">
        <v>2399</v>
      </c>
      <c r="P234" s="134"/>
      <c r="Q234" s="156"/>
    </row>
    <row r="235" spans="1:17" ht="12.75" customHeight="1">
      <c r="A235" s="124" t="s">
        <v>1538</v>
      </c>
      <c r="B235" s="125"/>
      <c r="C235" s="126" t="s">
        <v>1717</v>
      </c>
      <c r="D235" s="127" t="s">
        <v>2339</v>
      </c>
      <c r="E235" s="128" t="s">
        <v>2340</v>
      </c>
      <c r="F235" s="128" t="s">
        <v>2285</v>
      </c>
      <c r="G235" s="232"/>
      <c r="H235" s="128"/>
      <c r="I235" s="128"/>
      <c r="J235" s="128"/>
      <c r="K235" s="128"/>
      <c r="L235" s="128"/>
      <c r="M235" s="128"/>
      <c r="N235" s="129"/>
      <c r="O235" s="135"/>
      <c r="P235" s="136"/>
      <c r="Q235" s="156"/>
    </row>
    <row r="236" spans="1:17" ht="12.75" customHeight="1">
      <c r="A236" s="118"/>
      <c r="B236" s="119">
        <v>14</v>
      </c>
      <c r="C236" s="120" t="s">
        <v>2466</v>
      </c>
      <c r="D236" s="121" t="s">
        <v>2467</v>
      </c>
      <c r="E236" s="110" t="s">
        <v>2468</v>
      </c>
      <c r="F236" s="110" t="s">
        <v>2469</v>
      </c>
      <c r="G236" s="231"/>
      <c r="H236" s="110"/>
      <c r="I236" s="110"/>
      <c r="J236" s="110"/>
      <c r="K236" s="110"/>
      <c r="L236" s="110"/>
      <c r="M236" s="110"/>
      <c r="N236" s="122"/>
      <c r="O236" s="133" t="s">
        <v>2394</v>
      </c>
      <c r="P236" s="134"/>
      <c r="Q236" s="156"/>
    </row>
    <row r="237" spans="1:17" ht="12.75" customHeight="1">
      <c r="A237" s="124" t="s">
        <v>1534</v>
      </c>
      <c r="B237" s="125"/>
      <c r="C237" s="126" t="s">
        <v>1574</v>
      </c>
      <c r="D237" s="127" t="s">
        <v>2689</v>
      </c>
      <c r="E237" s="128" t="s">
        <v>2684</v>
      </c>
      <c r="F237" s="128" t="s">
        <v>2898</v>
      </c>
      <c r="G237" s="232"/>
      <c r="H237" s="128"/>
      <c r="I237" s="128"/>
      <c r="J237" s="128"/>
      <c r="K237" s="128"/>
      <c r="L237" s="128"/>
      <c r="M237" s="128"/>
      <c r="N237" s="129"/>
      <c r="O237" s="135"/>
      <c r="P237" s="136"/>
      <c r="Q237" s="156"/>
    </row>
    <row r="238" spans="1:17" ht="12.75" customHeight="1">
      <c r="A238" s="118"/>
      <c r="B238" s="119">
        <v>38</v>
      </c>
      <c r="C238" s="120" t="s">
        <v>2325</v>
      </c>
      <c r="D238" s="121" t="s">
        <v>2736</v>
      </c>
      <c r="E238" s="110" t="s">
        <v>2737</v>
      </c>
      <c r="F238" s="110" t="s">
        <v>2738</v>
      </c>
      <c r="G238" s="231"/>
      <c r="H238" s="110"/>
      <c r="I238" s="110"/>
      <c r="J238" s="110"/>
      <c r="K238" s="110"/>
      <c r="L238" s="110"/>
      <c r="M238" s="110"/>
      <c r="N238" s="122"/>
      <c r="O238" s="133" t="s">
        <v>1246</v>
      </c>
      <c r="P238" s="134"/>
      <c r="Q238" s="156"/>
    </row>
    <row r="239" spans="1:17" ht="12.75" customHeight="1">
      <c r="A239" s="124" t="s">
        <v>1521</v>
      </c>
      <c r="B239" s="125"/>
      <c r="C239" s="126" t="s">
        <v>1737</v>
      </c>
      <c r="D239" s="127" t="s">
        <v>2343</v>
      </c>
      <c r="E239" s="128" t="s">
        <v>2278</v>
      </c>
      <c r="F239" s="128" t="s">
        <v>2359</v>
      </c>
      <c r="G239" s="232"/>
      <c r="H239" s="128"/>
      <c r="I239" s="128"/>
      <c r="J239" s="128"/>
      <c r="K239" s="128"/>
      <c r="L239" s="128"/>
      <c r="M239" s="128"/>
      <c r="N239" s="129"/>
      <c r="O239" s="135"/>
      <c r="P239" s="136"/>
      <c r="Q239" s="156"/>
    </row>
    <row r="240" spans="1:17" ht="12.75" customHeight="1">
      <c r="A240" s="118"/>
      <c r="B240" s="119">
        <v>82</v>
      </c>
      <c r="C240" s="120" t="s">
        <v>2578</v>
      </c>
      <c r="D240" s="121" t="s">
        <v>2979</v>
      </c>
      <c r="E240" s="110" t="s">
        <v>2980</v>
      </c>
      <c r="F240" s="110" t="s">
        <v>2981</v>
      </c>
      <c r="G240" s="231"/>
      <c r="H240" s="110"/>
      <c r="I240" s="110"/>
      <c r="J240" s="110"/>
      <c r="K240" s="110"/>
      <c r="L240" s="110"/>
      <c r="M240" s="110"/>
      <c r="N240" s="122"/>
      <c r="O240" s="133" t="s">
        <v>2399</v>
      </c>
      <c r="P240" s="134"/>
      <c r="Q240" s="156"/>
    </row>
    <row r="241" spans="1:17" ht="12.75" customHeight="1">
      <c r="A241" s="124" t="s">
        <v>1519</v>
      </c>
      <c r="B241" s="125"/>
      <c r="C241" s="126" t="s">
        <v>1688</v>
      </c>
      <c r="D241" s="127" t="s">
        <v>935</v>
      </c>
      <c r="E241" s="128" t="s">
        <v>1139</v>
      </c>
      <c r="F241" s="128" t="s">
        <v>936</v>
      </c>
      <c r="G241" s="232"/>
      <c r="H241" s="128"/>
      <c r="I241" s="128"/>
      <c r="J241" s="128"/>
      <c r="K241" s="128"/>
      <c r="L241" s="128"/>
      <c r="M241" s="128"/>
      <c r="N241" s="129"/>
      <c r="O241" s="135"/>
      <c r="P241" s="136"/>
      <c r="Q241" s="156"/>
    </row>
    <row r="242" spans="1:17" ht="12.75" customHeight="1">
      <c r="A242" s="118"/>
      <c r="B242" s="119">
        <v>119</v>
      </c>
      <c r="C242" s="120" t="s">
        <v>2602</v>
      </c>
      <c r="D242" s="121" t="s">
        <v>2296</v>
      </c>
      <c r="E242" s="110" t="s">
        <v>2260</v>
      </c>
      <c r="F242" s="110" t="s">
        <v>854</v>
      </c>
      <c r="G242" s="231"/>
      <c r="H242" s="110"/>
      <c r="I242" s="110"/>
      <c r="J242" s="110"/>
      <c r="K242" s="110"/>
      <c r="L242" s="110"/>
      <c r="M242" s="110"/>
      <c r="N242" s="122"/>
      <c r="O242" s="133" t="s">
        <v>1246</v>
      </c>
      <c r="P242" s="134"/>
      <c r="Q242" s="156"/>
    </row>
    <row r="243" spans="1:17" ht="12.75" customHeight="1">
      <c r="A243" s="124" t="s">
        <v>1521</v>
      </c>
      <c r="B243" s="125"/>
      <c r="C243" s="126" t="s">
        <v>2079</v>
      </c>
      <c r="D243" s="127" t="s">
        <v>830</v>
      </c>
      <c r="E243" s="128" t="s">
        <v>937</v>
      </c>
      <c r="F243" s="128" t="s">
        <v>979</v>
      </c>
      <c r="G243" s="232"/>
      <c r="H243" s="128"/>
      <c r="I243" s="128"/>
      <c r="J243" s="128"/>
      <c r="K243" s="128"/>
      <c r="L243" s="128"/>
      <c r="M243" s="128"/>
      <c r="N243" s="129"/>
      <c r="O243" s="135"/>
      <c r="P243" s="136"/>
      <c r="Q243" s="156"/>
    </row>
    <row r="244" spans="1:17" ht="12.75" customHeight="1">
      <c r="A244" s="118"/>
      <c r="B244" s="119">
        <v>114</v>
      </c>
      <c r="C244" s="120" t="s">
        <v>2597</v>
      </c>
      <c r="D244" s="121" t="s">
        <v>869</v>
      </c>
      <c r="E244" s="110" t="s">
        <v>870</v>
      </c>
      <c r="F244" s="110" t="s">
        <v>871</v>
      </c>
      <c r="G244" s="231"/>
      <c r="H244" s="110"/>
      <c r="I244" s="110"/>
      <c r="J244" s="110"/>
      <c r="K244" s="110"/>
      <c r="L244" s="110"/>
      <c r="M244" s="110"/>
      <c r="N244" s="122"/>
      <c r="O244" s="133" t="s">
        <v>2394</v>
      </c>
      <c r="P244" s="134"/>
      <c r="Q244" s="156"/>
    </row>
    <row r="245" spans="1:17" ht="12.75" customHeight="1">
      <c r="A245" s="124" t="s">
        <v>1538</v>
      </c>
      <c r="B245" s="125"/>
      <c r="C245" s="126" t="s">
        <v>2053</v>
      </c>
      <c r="D245" s="127" t="s">
        <v>987</v>
      </c>
      <c r="E245" s="128" t="s">
        <v>1012</v>
      </c>
      <c r="F245" s="128" t="s">
        <v>945</v>
      </c>
      <c r="G245" s="232"/>
      <c r="H245" s="128"/>
      <c r="I245" s="128"/>
      <c r="J245" s="128"/>
      <c r="K245" s="128"/>
      <c r="L245" s="128"/>
      <c r="M245" s="128"/>
      <c r="N245" s="129"/>
      <c r="O245" s="135"/>
      <c r="P245" s="136"/>
      <c r="Q245" s="156"/>
    </row>
    <row r="246" spans="1:17" ht="12.75" customHeight="1">
      <c r="A246" s="118"/>
      <c r="B246" s="119">
        <v>123</v>
      </c>
      <c r="C246" s="120" t="s">
        <v>2367</v>
      </c>
      <c r="D246" s="121" t="s">
        <v>879</v>
      </c>
      <c r="E246" s="110" t="s">
        <v>2387</v>
      </c>
      <c r="F246" s="110" t="s">
        <v>760</v>
      </c>
      <c r="G246" s="231"/>
      <c r="H246" s="110"/>
      <c r="I246" s="110"/>
      <c r="J246" s="110"/>
      <c r="K246" s="110"/>
      <c r="L246" s="110"/>
      <c r="M246" s="110"/>
      <c r="N246" s="122"/>
      <c r="O246" s="133" t="s">
        <v>591</v>
      </c>
      <c r="P246" s="134"/>
      <c r="Q246" s="156"/>
    </row>
    <row r="247" spans="1:17" ht="12.75" customHeight="1">
      <c r="A247" s="124" t="s">
        <v>1520</v>
      </c>
      <c r="B247" s="125"/>
      <c r="C247" s="126" t="s">
        <v>2043</v>
      </c>
      <c r="D247" s="127" t="s">
        <v>903</v>
      </c>
      <c r="E247" s="128" t="s">
        <v>1147</v>
      </c>
      <c r="F247" s="128" t="s">
        <v>942</v>
      </c>
      <c r="G247" s="232"/>
      <c r="H247" s="128"/>
      <c r="I247" s="128"/>
      <c r="J247" s="128"/>
      <c r="K247" s="128"/>
      <c r="L247" s="128"/>
      <c r="M247" s="128"/>
      <c r="N247" s="129"/>
      <c r="O247" s="135"/>
      <c r="P247" s="136"/>
      <c r="Q247" s="156"/>
    </row>
    <row r="248" spans="1:17" ht="12.75" customHeight="1">
      <c r="A248" s="118"/>
      <c r="B248" s="119">
        <v>104</v>
      </c>
      <c r="C248" s="120" t="s">
        <v>2591</v>
      </c>
      <c r="D248" s="121" t="s">
        <v>2315</v>
      </c>
      <c r="E248" s="110" t="s">
        <v>811</v>
      </c>
      <c r="F248" s="110" t="s">
        <v>812</v>
      </c>
      <c r="G248" s="231"/>
      <c r="H248" s="110"/>
      <c r="I248" s="110"/>
      <c r="J248" s="110"/>
      <c r="K248" s="110"/>
      <c r="L248" s="110"/>
      <c r="M248" s="110"/>
      <c r="N248" s="122"/>
      <c r="O248" s="133" t="s">
        <v>2394</v>
      </c>
      <c r="P248" s="134"/>
      <c r="Q248" s="156"/>
    </row>
    <row r="249" spans="1:17" ht="12.75" customHeight="1">
      <c r="A249" s="124" t="s">
        <v>1536</v>
      </c>
      <c r="B249" s="125"/>
      <c r="C249" s="126" t="s">
        <v>1809</v>
      </c>
      <c r="D249" s="127" t="s">
        <v>1152</v>
      </c>
      <c r="E249" s="128" t="s">
        <v>1153</v>
      </c>
      <c r="F249" s="128" t="s">
        <v>1015</v>
      </c>
      <c r="G249" s="232"/>
      <c r="H249" s="128"/>
      <c r="I249" s="128"/>
      <c r="J249" s="128"/>
      <c r="K249" s="128"/>
      <c r="L249" s="128"/>
      <c r="M249" s="128"/>
      <c r="N249" s="129"/>
      <c r="O249" s="135"/>
      <c r="P249" s="136"/>
      <c r="Q249" s="156"/>
    </row>
    <row r="250" spans="1:17" ht="12.75" customHeight="1">
      <c r="A250" s="118"/>
      <c r="B250" s="119">
        <v>138</v>
      </c>
      <c r="C250" s="120" t="s">
        <v>2374</v>
      </c>
      <c r="D250" s="121" t="s">
        <v>1016</v>
      </c>
      <c r="E250" s="110" t="s">
        <v>1017</v>
      </c>
      <c r="F250" s="110" t="s">
        <v>1018</v>
      </c>
      <c r="G250" s="231"/>
      <c r="H250" s="110"/>
      <c r="I250" s="110"/>
      <c r="J250" s="110"/>
      <c r="K250" s="110"/>
      <c r="L250" s="110"/>
      <c r="M250" s="110"/>
      <c r="N250" s="122"/>
      <c r="O250" s="133" t="s">
        <v>2394</v>
      </c>
      <c r="P250" s="134"/>
      <c r="Q250" s="156"/>
    </row>
    <row r="251" spans="1:17" ht="12.75" customHeight="1">
      <c r="A251" s="124" t="s">
        <v>1521</v>
      </c>
      <c r="B251" s="125"/>
      <c r="C251" s="126" t="s">
        <v>1928</v>
      </c>
      <c r="D251" s="127" t="s">
        <v>1139</v>
      </c>
      <c r="E251" s="128" t="s">
        <v>1154</v>
      </c>
      <c r="F251" s="128" t="s">
        <v>1020</v>
      </c>
      <c r="G251" s="232"/>
      <c r="H251" s="128"/>
      <c r="I251" s="128"/>
      <c r="J251" s="128"/>
      <c r="K251" s="128"/>
      <c r="L251" s="128"/>
      <c r="M251" s="128"/>
      <c r="N251" s="129"/>
      <c r="O251" s="135"/>
      <c r="P251" s="136"/>
      <c r="Q251" s="156"/>
    </row>
    <row r="252" spans="1:17" ht="12.75" customHeight="1">
      <c r="A252" s="118"/>
      <c r="B252" s="119">
        <v>101</v>
      </c>
      <c r="C252" s="120" t="s">
        <v>2363</v>
      </c>
      <c r="D252" s="121" t="s">
        <v>822</v>
      </c>
      <c r="E252" s="110" t="s">
        <v>823</v>
      </c>
      <c r="F252" s="110" t="s">
        <v>824</v>
      </c>
      <c r="G252" s="231"/>
      <c r="H252" s="110"/>
      <c r="I252" s="110"/>
      <c r="J252" s="110"/>
      <c r="K252" s="110"/>
      <c r="L252" s="110"/>
      <c r="M252" s="110"/>
      <c r="N252" s="122"/>
      <c r="O252" s="133" t="s">
        <v>592</v>
      </c>
      <c r="P252" s="134"/>
      <c r="Q252" s="156"/>
    </row>
    <row r="253" spans="1:17" ht="12.75" customHeight="1">
      <c r="A253" s="124" t="s">
        <v>1536</v>
      </c>
      <c r="B253" s="125"/>
      <c r="C253" s="126" t="s">
        <v>1688</v>
      </c>
      <c r="D253" s="127" t="s">
        <v>974</v>
      </c>
      <c r="E253" s="128" t="s">
        <v>974</v>
      </c>
      <c r="F253" s="128" t="s">
        <v>1035</v>
      </c>
      <c r="G253" s="232"/>
      <c r="H253" s="128"/>
      <c r="I253" s="128"/>
      <c r="J253" s="128"/>
      <c r="K253" s="128"/>
      <c r="L253" s="128"/>
      <c r="M253" s="128"/>
      <c r="N253" s="129"/>
      <c r="O253" s="135"/>
      <c r="P253" s="136"/>
      <c r="Q253" s="156"/>
    </row>
    <row r="254" spans="1:17" ht="12.75" customHeight="1">
      <c r="A254" s="118"/>
      <c r="B254" s="119">
        <v>92</v>
      </c>
      <c r="C254" s="120" t="s">
        <v>2583</v>
      </c>
      <c r="D254" s="121" t="s">
        <v>827</v>
      </c>
      <c r="E254" s="110" t="s">
        <v>2311</v>
      </c>
      <c r="F254" s="110" t="s">
        <v>828</v>
      </c>
      <c r="G254" s="231"/>
      <c r="H254" s="110"/>
      <c r="I254" s="110"/>
      <c r="J254" s="110"/>
      <c r="K254" s="110"/>
      <c r="L254" s="110"/>
      <c r="M254" s="110"/>
      <c r="N254" s="122"/>
      <c r="O254" s="133" t="s">
        <v>2394</v>
      </c>
      <c r="P254" s="134"/>
      <c r="Q254" s="156"/>
    </row>
    <row r="255" spans="1:17" ht="12.75" customHeight="1">
      <c r="A255" s="124" t="s">
        <v>1537</v>
      </c>
      <c r="B255" s="125"/>
      <c r="C255" s="126" t="s">
        <v>1797</v>
      </c>
      <c r="D255" s="127" t="s">
        <v>1161</v>
      </c>
      <c r="E255" s="128" t="s">
        <v>1162</v>
      </c>
      <c r="F255" s="128" t="s">
        <v>837</v>
      </c>
      <c r="G255" s="232"/>
      <c r="H255" s="128"/>
      <c r="I255" s="128"/>
      <c r="J255" s="128"/>
      <c r="K255" s="128"/>
      <c r="L255" s="128"/>
      <c r="M255" s="128"/>
      <c r="N255" s="129"/>
      <c r="O255" s="135"/>
      <c r="P255" s="136"/>
      <c r="Q255" s="156"/>
    </row>
    <row r="256" spans="1:17" ht="12.75" customHeight="1">
      <c r="A256" s="118"/>
      <c r="B256" s="119">
        <v>126</v>
      </c>
      <c r="C256" s="120" t="s">
        <v>2608</v>
      </c>
      <c r="D256" s="121" t="s">
        <v>898</v>
      </c>
      <c r="E256" s="110" t="s">
        <v>899</v>
      </c>
      <c r="F256" s="110" t="s">
        <v>900</v>
      </c>
      <c r="G256" s="231"/>
      <c r="H256" s="110"/>
      <c r="I256" s="110"/>
      <c r="J256" s="110"/>
      <c r="K256" s="110"/>
      <c r="L256" s="110"/>
      <c r="M256" s="110"/>
      <c r="N256" s="122"/>
      <c r="O256" s="133" t="s">
        <v>2399</v>
      </c>
      <c r="P256" s="134"/>
      <c r="Q256" s="156"/>
    </row>
    <row r="257" spans="1:17" ht="12.75" customHeight="1">
      <c r="A257" s="124" t="s">
        <v>1520</v>
      </c>
      <c r="B257" s="125"/>
      <c r="C257" s="126" t="s">
        <v>1737</v>
      </c>
      <c r="D257" s="127" t="s">
        <v>1177</v>
      </c>
      <c r="E257" s="128" t="s">
        <v>1178</v>
      </c>
      <c r="F257" s="128" t="s">
        <v>1072</v>
      </c>
      <c r="G257" s="232"/>
      <c r="H257" s="128"/>
      <c r="I257" s="128"/>
      <c r="J257" s="128"/>
      <c r="K257" s="128"/>
      <c r="L257" s="128"/>
      <c r="M257" s="128"/>
      <c r="N257" s="129"/>
      <c r="O257" s="135"/>
      <c r="P257" s="136"/>
      <c r="Q257" s="156"/>
    </row>
    <row r="258" spans="1:17" ht="12.75" customHeight="1">
      <c r="A258" s="118"/>
      <c r="B258" s="119">
        <v>153</v>
      </c>
      <c r="C258" s="120" t="s">
        <v>2628</v>
      </c>
      <c r="D258" s="121" t="s">
        <v>1197</v>
      </c>
      <c r="E258" s="110" t="s">
        <v>2354</v>
      </c>
      <c r="F258" s="110" t="s">
        <v>1198</v>
      </c>
      <c r="G258" s="231"/>
      <c r="H258" s="110"/>
      <c r="I258" s="110"/>
      <c r="J258" s="110"/>
      <c r="K258" s="110"/>
      <c r="L258" s="110"/>
      <c r="M258" s="110"/>
      <c r="N258" s="122"/>
      <c r="O258" s="133"/>
      <c r="P258" s="134"/>
      <c r="Q258" s="156"/>
    </row>
    <row r="259" spans="1:17" ht="12.75" customHeight="1">
      <c r="A259" s="124" t="s">
        <v>1481</v>
      </c>
      <c r="B259" s="125"/>
      <c r="C259" s="126" t="s">
        <v>2217</v>
      </c>
      <c r="D259" s="127" t="s">
        <v>1200</v>
      </c>
      <c r="E259" s="128" t="s">
        <v>1201</v>
      </c>
      <c r="F259" s="128" t="s">
        <v>1202</v>
      </c>
      <c r="G259" s="232"/>
      <c r="H259" s="128"/>
      <c r="I259" s="128"/>
      <c r="J259" s="128"/>
      <c r="K259" s="128"/>
      <c r="L259" s="128"/>
      <c r="M259" s="128"/>
      <c r="N259" s="129"/>
      <c r="O259" s="135"/>
      <c r="P259" s="136"/>
      <c r="Q259" s="156"/>
    </row>
    <row r="260" spans="1:17" ht="12.75" customHeight="1">
      <c r="A260" s="118"/>
      <c r="B260" s="119">
        <v>6</v>
      </c>
      <c r="C260" s="120" t="s">
        <v>2478</v>
      </c>
      <c r="D260" s="121" t="s">
        <v>1241</v>
      </c>
      <c r="E260" s="110" t="s">
        <v>1242</v>
      </c>
      <c r="F260" s="110" t="s">
        <v>1268</v>
      </c>
      <c r="G260" s="231"/>
      <c r="H260" s="110"/>
      <c r="I260" s="110"/>
      <c r="J260" s="110"/>
      <c r="K260" s="110"/>
      <c r="L260" s="110"/>
      <c r="M260" s="110"/>
      <c r="N260" s="122"/>
      <c r="O260" s="133" t="s">
        <v>2399</v>
      </c>
      <c r="P260" s="134"/>
      <c r="Q260" s="156"/>
    </row>
    <row r="261" spans="1:17" ht="12.75" customHeight="1">
      <c r="A261" s="124" t="s">
        <v>1534</v>
      </c>
      <c r="B261" s="125"/>
      <c r="C261" s="126" t="s">
        <v>1580</v>
      </c>
      <c r="D261" s="127" t="s">
        <v>2437</v>
      </c>
      <c r="E261" s="128" t="s">
        <v>1243</v>
      </c>
      <c r="F261" s="128" t="s">
        <v>1270</v>
      </c>
      <c r="G261" s="232"/>
      <c r="H261" s="128"/>
      <c r="I261" s="128"/>
      <c r="J261" s="128"/>
      <c r="K261" s="128"/>
      <c r="L261" s="128"/>
      <c r="M261" s="128"/>
      <c r="N261" s="129"/>
      <c r="O261" s="135"/>
      <c r="P261" s="136"/>
      <c r="Q261" s="156"/>
    </row>
    <row r="262" spans="1:17" ht="12.75" customHeight="1">
      <c r="A262" s="118"/>
      <c r="B262" s="119">
        <v>33</v>
      </c>
      <c r="C262" s="120" t="s">
        <v>2491</v>
      </c>
      <c r="D262" s="121" t="s">
        <v>1108</v>
      </c>
      <c r="E262" s="110" t="s">
        <v>2864</v>
      </c>
      <c r="F262" s="110" t="s">
        <v>2355</v>
      </c>
      <c r="G262" s="231"/>
      <c r="H262" s="110"/>
      <c r="I262" s="110"/>
      <c r="J262" s="110"/>
      <c r="K262" s="110"/>
      <c r="L262" s="110"/>
      <c r="M262" s="110"/>
      <c r="N262" s="122"/>
      <c r="O262" s="133" t="s">
        <v>485</v>
      </c>
      <c r="P262" s="134"/>
      <c r="Q262" s="156"/>
    </row>
    <row r="263" spans="1:17" ht="12.75" customHeight="1">
      <c r="A263" s="124" t="s">
        <v>1521</v>
      </c>
      <c r="B263" s="125"/>
      <c r="C263" s="126" t="s">
        <v>1688</v>
      </c>
      <c r="D263" s="127" t="s">
        <v>1247</v>
      </c>
      <c r="E263" s="128" t="s">
        <v>2867</v>
      </c>
      <c r="F263" s="128" t="s">
        <v>1275</v>
      </c>
      <c r="G263" s="232"/>
      <c r="H263" s="128"/>
      <c r="I263" s="128"/>
      <c r="J263" s="128"/>
      <c r="K263" s="128"/>
      <c r="L263" s="128"/>
      <c r="M263" s="128"/>
      <c r="N263" s="129"/>
      <c r="O263" s="135"/>
      <c r="P263" s="136"/>
      <c r="Q263" s="156"/>
    </row>
    <row r="264" spans="1:17" ht="12.75" customHeight="1">
      <c r="A264" s="118"/>
      <c r="B264" s="119">
        <v>79</v>
      </c>
      <c r="C264" s="120" t="s">
        <v>2382</v>
      </c>
      <c r="D264" s="121" t="s">
        <v>2925</v>
      </c>
      <c r="E264" s="110" t="s">
        <v>1248</v>
      </c>
      <c r="F264" s="110" t="s">
        <v>1278</v>
      </c>
      <c r="G264" s="231"/>
      <c r="H264" s="110"/>
      <c r="I264" s="110"/>
      <c r="J264" s="110"/>
      <c r="K264" s="110"/>
      <c r="L264" s="110"/>
      <c r="M264" s="110"/>
      <c r="N264" s="122"/>
      <c r="O264" s="133" t="s">
        <v>572</v>
      </c>
      <c r="P264" s="134"/>
      <c r="Q264" s="156"/>
    </row>
    <row r="265" spans="1:17" ht="12.75" customHeight="1">
      <c r="A265" s="124" t="s">
        <v>1519</v>
      </c>
      <c r="B265" s="125"/>
      <c r="C265" s="126" t="s">
        <v>1688</v>
      </c>
      <c r="D265" s="127" t="s">
        <v>1249</v>
      </c>
      <c r="E265" s="128" t="s">
        <v>2934</v>
      </c>
      <c r="F265" s="128" t="s">
        <v>1280</v>
      </c>
      <c r="G265" s="232"/>
      <c r="H265" s="128"/>
      <c r="I265" s="128"/>
      <c r="J265" s="128"/>
      <c r="K265" s="128"/>
      <c r="L265" s="128"/>
      <c r="M265" s="128"/>
      <c r="N265" s="129"/>
      <c r="O265" s="135"/>
      <c r="P265" s="136"/>
      <c r="Q265" s="156"/>
    </row>
    <row r="266" spans="1:17" ht="12.75" customHeight="1">
      <c r="A266" s="118"/>
      <c r="B266" s="119">
        <v>97</v>
      </c>
      <c r="C266" s="120" t="s">
        <v>2586</v>
      </c>
      <c r="D266" s="121" t="s">
        <v>1250</v>
      </c>
      <c r="E266" s="110" t="s">
        <v>2301</v>
      </c>
      <c r="F266" s="110" t="s">
        <v>1278</v>
      </c>
      <c r="G266" s="231"/>
      <c r="H266" s="110"/>
      <c r="I266" s="110"/>
      <c r="J266" s="110"/>
      <c r="K266" s="110"/>
      <c r="L266" s="110"/>
      <c r="M266" s="110"/>
      <c r="N266" s="122"/>
      <c r="O266" s="133" t="s">
        <v>2399</v>
      </c>
      <c r="P266" s="134"/>
      <c r="Q266" s="156"/>
    </row>
    <row r="267" spans="1:17" ht="12.75" customHeight="1">
      <c r="A267" s="124" t="s">
        <v>1519</v>
      </c>
      <c r="B267" s="125"/>
      <c r="C267" s="126" t="s">
        <v>1971</v>
      </c>
      <c r="D267" s="127" t="s">
        <v>1013</v>
      </c>
      <c r="E267" s="128" t="s">
        <v>830</v>
      </c>
      <c r="F267" s="128" t="s">
        <v>1280</v>
      </c>
      <c r="G267" s="232"/>
      <c r="H267" s="128"/>
      <c r="I267" s="128"/>
      <c r="J267" s="128"/>
      <c r="K267" s="128"/>
      <c r="L267" s="128"/>
      <c r="M267" s="128"/>
      <c r="N267" s="129"/>
      <c r="O267" s="135"/>
      <c r="P267" s="136"/>
      <c r="Q267" s="156"/>
    </row>
    <row r="268" spans="1:17" ht="12.75" customHeight="1">
      <c r="A268" s="118"/>
      <c r="B268" s="119">
        <v>85</v>
      </c>
      <c r="C268" s="120" t="s">
        <v>2580</v>
      </c>
      <c r="D268" s="121" t="s">
        <v>1251</v>
      </c>
      <c r="E268" s="110" t="s">
        <v>1252</v>
      </c>
      <c r="F268" s="110" t="s">
        <v>2355</v>
      </c>
      <c r="G268" s="231"/>
      <c r="H268" s="110"/>
      <c r="I268" s="110"/>
      <c r="J268" s="110"/>
      <c r="K268" s="110"/>
      <c r="L268" s="110"/>
      <c r="M268" s="110"/>
      <c r="N268" s="122"/>
      <c r="O268" s="133" t="s">
        <v>2399</v>
      </c>
      <c r="P268" s="134"/>
      <c r="Q268" s="156"/>
    </row>
    <row r="269" spans="1:17" ht="12.75" customHeight="1">
      <c r="A269" s="124" t="s">
        <v>1521</v>
      </c>
      <c r="B269" s="125"/>
      <c r="C269" s="126" t="s">
        <v>1934</v>
      </c>
      <c r="D269" s="127" t="s">
        <v>850</v>
      </c>
      <c r="E269" s="128" t="s">
        <v>1138</v>
      </c>
      <c r="F269" s="128" t="s">
        <v>1275</v>
      </c>
      <c r="G269" s="232"/>
      <c r="H269" s="128"/>
      <c r="I269" s="128"/>
      <c r="J269" s="128"/>
      <c r="K269" s="128"/>
      <c r="L269" s="128"/>
      <c r="M269" s="128"/>
      <c r="N269" s="129"/>
      <c r="O269" s="135"/>
      <c r="P269" s="136"/>
      <c r="Q269" s="156"/>
    </row>
    <row r="270" spans="1:17" ht="12.75" customHeight="1">
      <c r="A270" s="118"/>
      <c r="B270" s="119">
        <v>146</v>
      </c>
      <c r="C270" s="120" t="s">
        <v>2622</v>
      </c>
      <c r="D270" s="121" t="s">
        <v>1255</v>
      </c>
      <c r="E270" s="110" t="s">
        <v>1256</v>
      </c>
      <c r="F270" s="110" t="s">
        <v>1293</v>
      </c>
      <c r="G270" s="231"/>
      <c r="H270" s="110"/>
      <c r="I270" s="110"/>
      <c r="J270" s="110"/>
      <c r="K270" s="110"/>
      <c r="L270" s="110"/>
      <c r="M270" s="110"/>
      <c r="N270" s="122"/>
      <c r="O270" s="133" t="s">
        <v>2399</v>
      </c>
      <c r="P270" s="134"/>
      <c r="Q270" s="156"/>
    </row>
    <row r="271" spans="1:17" ht="12.75" customHeight="1">
      <c r="A271" s="124" t="s">
        <v>1520</v>
      </c>
      <c r="B271" s="125"/>
      <c r="C271" s="126" t="s">
        <v>2043</v>
      </c>
      <c r="D271" s="127" t="s">
        <v>1257</v>
      </c>
      <c r="E271" s="128" t="s">
        <v>1258</v>
      </c>
      <c r="F271" s="128" t="s">
        <v>1295</v>
      </c>
      <c r="G271" s="232"/>
      <c r="H271" s="128"/>
      <c r="I271" s="128"/>
      <c r="J271" s="128"/>
      <c r="K271" s="128"/>
      <c r="L271" s="128"/>
      <c r="M271" s="128"/>
      <c r="N271" s="129"/>
      <c r="O271" s="135"/>
      <c r="P271" s="136"/>
      <c r="Q271" s="156"/>
    </row>
    <row r="272" spans="1:17" ht="12.75" customHeight="1">
      <c r="A272" s="118"/>
      <c r="B272" s="119">
        <v>134</v>
      </c>
      <c r="C272" s="120" t="s">
        <v>2614</v>
      </c>
      <c r="D272" s="121" t="s">
        <v>2358</v>
      </c>
      <c r="E272" s="110" t="s">
        <v>2283</v>
      </c>
      <c r="F272" s="110" t="s">
        <v>1293</v>
      </c>
      <c r="G272" s="231"/>
      <c r="H272" s="110"/>
      <c r="I272" s="110"/>
      <c r="J272" s="110"/>
      <c r="K272" s="110"/>
      <c r="L272" s="110"/>
      <c r="M272" s="110"/>
      <c r="N272" s="122"/>
      <c r="O272" s="133" t="s">
        <v>2399</v>
      </c>
      <c r="P272" s="134"/>
      <c r="Q272" s="156"/>
    </row>
    <row r="273" spans="1:17" ht="12.75" customHeight="1">
      <c r="A273" s="124" t="s">
        <v>1520</v>
      </c>
      <c r="B273" s="125"/>
      <c r="C273" s="126" t="s">
        <v>2141</v>
      </c>
      <c r="D273" s="127" t="s">
        <v>1259</v>
      </c>
      <c r="E273" s="128" t="s">
        <v>1260</v>
      </c>
      <c r="F273" s="128" t="s">
        <v>1295</v>
      </c>
      <c r="G273" s="232"/>
      <c r="H273" s="128"/>
      <c r="I273" s="128"/>
      <c r="J273" s="128"/>
      <c r="K273" s="128"/>
      <c r="L273" s="128"/>
      <c r="M273" s="128"/>
      <c r="N273" s="129"/>
      <c r="O273" s="135"/>
      <c r="P273" s="136"/>
      <c r="Q273" s="156"/>
    </row>
    <row r="274" spans="1:17" ht="12.75" customHeight="1">
      <c r="A274" s="118"/>
      <c r="B274" s="119">
        <v>48</v>
      </c>
      <c r="C274" s="120" t="s">
        <v>2499</v>
      </c>
      <c r="D274" s="121" t="s">
        <v>2702</v>
      </c>
      <c r="E274" s="110" t="s">
        <v>1303</v>
      </c>
      <c r="F274" s="110" t="s">
        <v>1304</v>
      </c>
      <c r="G274" s="231"/>
      <c r="H274" s="110"/>
      <c r="I274" s="110"/>
      <c r="J274" s="110"/>
      <c r="K274" s="110"/>
      <c r="L274" s="110"/>
      <c r="M274" s="110"/>
      <c r="N274" s="122"/>
      <c r="O274" s="133" t="s">
        <v>2399</v>
      </c>
      <c r="P274" s="134"/>
      <c r="Q274" s="156"/>
    </row>
    <row r="275" spans="1:17" ht="12.75" customHeight="1">
      <c r="A275" s="124" t="s">
        <v>1537</v>
      </c>
      <c r="B275" s="125"/>
      <c r="C275" s="126" t="s">
        <v>1580</v>
      </c>
      <c r="D275" s="127" t="s">
        <v>2872</v>
      </c>
      <c r="E275" s="128" t="s">
        <v>1306</v>
      </c>
      <c r="F275" s="128" t="s">
        <v>1307</v>
      </c>
      <c r="G275" s="232"/>
      <c r="H275" s="128"/>
      <c r="I275" s="128"/>
      <c r="J275" s="128"/>
      <c r="K275" s="128"/>
      <c r="L275" s="128"/>
      <c r="M275" s="128"/>
      <c r="N275" s="129"/>
      <c r="O275" s="135"/>
      <c r="P275" s="136"/>
      <c r="Q275" s="156"/>
    </row>
    <row r="276" spans="1:17" ht="12.75" customHeight="1">
      <c r="A276" s="118"/>
      <c r="B276" s="119">
        <v>75</v>
      </c>
      <c r="C276" s="120" t="s">
        <v>2333</v>
      </c>
      <c r="D276" s="121" t="s">
        <v>2841</v>
      </c>
      <c r="E276" s="110" t="s">
        <v>1310</v>
      </c>
      <c r="F276" s="110" t="s">
        <v>1278</v>
      </c>
      <c r="G276" s="231"/>
      <c r="H276" s="110"/>
      <c r="I276" s="110"/>
      <c r="J276" s="110"/>
      <c r="K276" s="110"/>
      <c r="L276" s="110"/>
      <c r="M276" s="110"/>
      <c r="N276" s="122"/>
      <c r="O276" s="133" t="s">
        <v>2391</v>
      </c>
      <c r="P276" s="134"/>
      <c r="Q276" s="156"/>
    </row>
    <row r="277" spans="1:17" ht="12.75" customHeight="1">
      <c r="A277" s="124" t="s">
        <v>1519</v>
      </c>
      <c r="B277" s="125"/>
      <c r="C277" s="126" t="s">
        <v>1688</v>
      </c>
      <c r="D277" s="127" t="s">
        <v>1262</v>
      </c>
      <c r="E277" s="128" t="s">
        <v>1312</v>
      </c>
      <c r="F277" s="128" t="s">
        <v>1280</v>
      </c>
      <c r="G277" s="232"/>
      <c r="H277" s="128"/>
      <c r="I277" s="128"/>
      <c r="J277" s="128"/>
      <c r="K277" s="128"/>
      <c r="L277" s="128"/>
      <c r="M277" s="128"/>
      <c r="N277" s="129"/>
      <c r="O277" s="135"/>
      <c r="P277" s="136"/>
      <c r="Q277" s="156"/>
    </row>
    <row r="278" spans="1:17" ht="12.75" customHeight="1">
      <c r="A278" s="118"/>
      <c r="B278" s="119">
        <v>150</v>
      </c>
      <c r="C278" s="120" t="s">
        <v>2625</v>
      </c>
      <c r="D278" s="121" t="s">
        <v>1265</v>
      </c>
      <c r="E278" s="110" t="s">
        <v>1315</v>
      </c>
      <c r="F278" s="110" t="s">
        <v>2355</v>
      </c>
      <c r="G278" s="231"/>
      <c r="H278" s="110"/>
      <c r="I278" s="110"/>
      <c r="J278" s="110"/>
      <c r="K278" s="110"/>
      <c r="L278" s="110"/>
      <c r="M278" s="110"/>
      <c r="N278" s="122"/>
      <c r="O278" s="133" t="s">
        <v>2399</v>
      </c>
      <c r="P278" s="134"/>
      <c r="Q278" s="156"/>
    </row>
    <row r="279" spans="1:17" ht="12.75" customHeight="1">
      <c r="A279" s="124" t="s">
        <v>1521</v>
      </c>
      <c r="B279" s="125"/>
      <c r="C279" s="126" t="s">
        <v>1753</v>
      </c>
      <c r="D279" s="127" t="s">
        <v>1266</v>
      </c>
      <c r="E279" s="128" t="s">
        <v>1317</v>
      </c>
      <c r="F279" s="128" t="s">
        <v>1275</v>
      </c>
      <c r="G279" s="232"/>
      <c r="H279" s="128"/>
      <c r="I279" s="128"/>
      <c r="J279" s="128"/>
      <c r="K279" s="128"/>
      <c r="L279" s="128"/>
      <c r="M279" s="128"/>
      <c r="N279" s="129"/>
      <c r="O279" s="135"/>
      <c r="P279" s="136"/>
      <c r="Q279" s="156"/>
    </row>
    <row r="280" spans="1:17" ht="12.75" customHeight="1">
      <c r="A280" s="118"/>
      <c r="B280" s="119">
        <v>120</v>
      </c>
      <c r="C280" s="120" t="s">
        <v>2603</v>
      </c>
      <c r="D280" s="121" t="s">
        <v>1263</v>
      </c>
      <c r="E280" s="110" t="s">
        <v>1320</v>
      </c>
      <c r="F280" s="110" t="s">
        <v>1293</v>
      </c>
      <c r="G280" s="231"/>
      <c r="H280" s="110"/>
      <c r="I280" s="110"/>
      <c r="J280" s="110"/>
      <c r="K280" s="110"/>
      <c r="L280" s="110"/>
      <c r="M280" s="110"/>
      <c r="N280" s="122"/>
      <c r="O280" s="133" t="s">
        <v>2399</v>
      </c>
      <c r="P280" s="134"/>
      <c r="Q280" s="156"/>
    </row>
    <row r="281" spans="1:17" ht="12.75" customHeight="1">
      <c r="A281" s="124" t="s">
        <v>1520</v>
      </c>
      <c r="B281" s="125"/>
      <c r="C281" s="126" t="s">
        <v>2048</v>
      </c>
      <c r="D281" s="127" t="s">
        <v>1264</v>
      </c>
      <c r="E281" s="128" t="s">
        <v>1322</v>
      </c>
      <c r="F281" s="128" t="s">
        <v>1295</v>
      </c>
      <c r="G281" s="232"/>
      <c r="H281" s="128"/>
      <c r="I281" s="128"/>
      <c r="J281" s="128"/>
      <c r="K281" s="128"/>
      <c r="L281" s="128"/>
      <c r="M281" s="128"/>
      <c r="N281" s="129"/>
      <c r="O281" s="135"/>
      <c r="P281" s="136"/>
      <c r="Q281" s="156"/>
    </row>
    <row r="282" spans="1:17" ht="12.75" customHeight="1">
      <c r="A282" s="118"/>
      <c r="B282" s="119">
        <v>39</v>
      </c>
      <c r="C282" s="120" t="s">
        <v>2494</v>
      </c>
      <c r="D282" s="121" t="s">
        <v>1244</v>
      </c>
      <c r="E282" s="110" t="s">
        <v>1245</v>
      </c>
      <c r="F282" s="110"/>
      <c r="G282" s="231"/>
      <c r="H282" s="110"/>
      <c r="I282" s="110"/>
      <c r="J282" s="110"/>
      <c r="K282" s="110"/>
      <c r="L282" s="110"/>
      <c r="M282" s="110"/>
      <c r="N282" s="122"/>
      <c r="O282" s="133" t="s">
        <v>1246</v>
      </c>
      <c r="P282" s="134"/>
      <c r="Q282" s="156"/>
    </row>
    <row r="283" spans="1:17" ht="12.75" customHeight="1">
      <c r="A283" s="124" t="s">
        <v>1521</v>
      </c>
      <c r="B283" s="125"/>
      <c r="C283" s="126" t="s">
        <v>1743</v>
      </c>
      <c r="D283" s="127" t="s">
        <v>2724</v>
      </c>
      <c r="E283" s="128" t="s">
        <v>2351</v>
      </c>
      <c r="F283" s="128"/>
      <c r="G283" s="232"/>
      <c r="H283" s="128"/>
      <c r="I283" s="128"/>
      <c r="J283" s="128"/>
      <c r="K283" s="128"/>
      <c r="L283" s="128"/>
      <c r="M283" s="128"/>
      <c r="N283" s="129"/>
      <c r="O283" s="135"/>
      <c r="P283" s="136"/>
      <c r="Q283" s="156"/>
    </row>
    <row r="284" spans="1:17" ht="12.75" customHeight="1">
      <c r="A284" s="118"/>
      <c r="B284" s="119">
        <v>5</v>
      </c>
      <c r="C284" s="120" t="s">
        <v>2267</v>
      </c>
      <c r="D284" s="121" t="s">
        <v>1261</v>
      </c>
      <c r="E284" s="110"/>
      <c r="F284" s="110"/>
      <c r="G284" s="231"/>
      <c r="H284" s="110"/>
      <c r="I284" s="110"/>
      <c r="J284" s="110"/>
      <c r="K284" s="110"/>
      <c r="L284" s="110"/>
      <c r="M284" s="110"/>
      <c r="N284" s="122"/>
      <c r="O284" s="133" t="s">
        <v>2399</v>
      </c>
      <c r="P284" s="134"/>
      <c r="Q284" s="156"/>
    </row>
    <row r="285" spans="1:17" ht="12.75" customHeight="1">
      <c r="A285" s="124" t="s">
        <v>1534</v>
      </c>
      <c r="B285" s="125"/>
      <c r="C285" s="126" t="s">
        <v>1574</v>
      </c>
      <c r="D285" s="127" t="s">
        <v>2637</v>
      </c>
      <c r="E285" s="128"/>
      <c r="F285" s="128"/>
      <c r="G285" s="232"/>
      <c r="H285" s="128"/>
      <c r="I285" s="128"/>
      <c r="J285" s="128"/>
      <c r="K285" s="128"/>
      <c r="L285" s="128"/>
      <c r="M285" s="128"/>
      <c r="N285" s="129"/>
      <c r="O285" s="135"/>
      <c r="P285" s="136"/>
      <c r="Q285" s="156"/>
    </row>
    <row r="286" spans="1:17" ht="12.75" customHeight="1">
      <c r="A286" s="118"/>
      <c r="B286" s="119">
        <v>117</v>
      </c>
      <c r="C286" s="120" t="s">
        <v>2600</v>
      </c>
      <c r="D286" s="121" t="s">
        <v>1248</v>
      </c>
      <c r="E286" s="110"/>
      <c r="F286" s="110"/>
      <c r="G286" s="231"/>
      <c r="H286" s="110"/>
      <c r="I286" s="110"/>
      <c r="J286" s="110"/>
      <c r="K286" s="110"/>
      <c r="L286" s="110"/>
      <c r="M286" s="110"/>
      <c r="N286" s="122"/>
      <c r="O286" s="133" t="s">
        <v>2394</v>
      </c>
      <c r="P286" s="134"/>
      <c r="Q286" s="156"/>
    </row>
    <row r="287" spans="1:17" ht="12.75" customHeight="1">
      <c r="A287" s="124" t="s">
        <v>1521</v>
      </c>
      <c r="B287" s="125"/>
      <c r="C287" s="126" t="s">
        <v>2068</v>
      </c>
      <c r="D287" s="127" t="s">
        <v>810</v>
      </c>
      <c r="E287" s="128"/>
      <c r="F287" s="128"/>
      <c r="G287" s="232"/>
      <c r="H287" s="128"/>
      <c r="I287" s="128"/>
      <c r="J287" s="128"/>
      <c r="K287" s="128"/>
      <c r="L287" s="128"/>
      <c r="M287" s="128"/>
      <c r="N287" s="129"/>
      <c r="O287" s="135"/>
      <c r="P287" s="136"/>
      <c r="Q287" s="156"/>
    </row>
    <row r="288" spans="1:17" ht="12.75" customHeight="1">
      <c r="A288" s="118"/>
      <c r="B288" s="119">
        <v>140</v>
      </c>
      <c r="C288" s="120" t="s">
        <v>2616</v>
      </c>
      <c r="D288" s="121" t="s">
        <v>1016</v>
      </c>
      <c r="E288" s="110"/>
      <c r="F288" s="110"/>
      <c r="G288" s="231"/>
      <c r="H288" s="110"/>
      <c r="I288" s="110"/>
      <c r="J288" s="110"/>
      <c r="K288" s="110"/>
      <c r="L288" s="110"/>
      <c r="M288" s="110"/>
      <c r="N288" s="122"/>
      <c r="O288" s="133" t="s">
        <v>1246</v>
      </c>
      <c r="P288" s="134"/>
      <c r="Q288" s="156"/>
    </row>
    <row r="289" spans="1:17" ht="12.75" customHeight="1">
      <c r="A289" s="124" t="s">
        <v>1520</v>
      </c>
      <c r="B289" s="125"/>
      <c r="C289" s="126" t="s">
        <v>2048</v>
      </c>
      <c r="D289" s="127" t="s">
        <v>889</v>
      </c>
      <c r="E289" s="128"/>
      <c r="F289" s="128"/>
      <c r="G289" s="232"/>
      <c r="H289" s="128"/>
      <c r="I289" s="128"/>
      <c r="J289" s="128"/>
      <c r="K289" s="128"/>
      <c r="L289" s="128"/>
      <c r="M289" s="128"/>
      <c r="N289" s="129"/>
      <c r="O289" s="135"/>
      <c r="P289" s="136"/>
      <c r="Q289" s="156"/>
    </row>
    <row r="290" spans="1:17" ht="12.75" customHeight="1">
      <c r="A290" s="118"/>
      <c r="B290" s="119">
        <v>15</v>
      </c>
      <c r="C290" s="120" t="s">
        <v>2275</v>
      </c>
      <c r="D290" s="121"/>
      <c r="E290" s="110"/>
      <c r="F290" s="110"/>
      <c r="G290" s="231"/>
      <c r="H290" s="110"/>
      <c r="I290" s="110"/>
      <c r="J290" s="110"/>
      <c r="K290" s="110"/>
      <c r="L290" s="110"/>
      <c r="M290" s="110"/>
      <c r="N290" s="122"/>
      <c r="O290" s="133" t="s">
        <v>2669</v>
      </c>
      <c r="P290" s="134"/>
      <c r="Q290" s="156"/>
    </row>
    <row r="291" spans="1:17" ht="12.75" customHeight="1">
      <c r="A291" s="124" t="s">
        <v>1537</v>
      </c>
      <c r="B291" s="125"/>
      <c r="C291" s="126" t="s">
        <v>1625</v>
      </c>
      <c r="D291" s="127"/>
      <c r="E291" s="128"/>
      <c r="F291" s="128"/>
      <c r="G291" s="232"/>
      <c r="H291" s="128"/>
      <c r="I291" s="128"/>
      <c r="J291" s="128"/>
      <c r="K291" s="128"/>
      <c r="L291" s="128"/>
      <c r="M291" s="128"/>
      <c r="N291" s="129"/>
      <c r="O291" s="135"/>
      <c r="P291" s="136"/>
      <c r="Q291" s="156"/>
    </row>
    <row r="292" spans="1:17" ht="12.75" customHeight="1">
      <c r="A292" s="118"/>
      <c r="B292" s="119">
        <v>28</v>
      </c>
      <c r="C292" s="120" t="s">
        <v>2489</v>
      </c>
      <c r="D292" s="121"/>
      <c r="E292" s="110"/>
      <c r="F292" s="110"/>
      <c r="G292" s="231"/>
      <c r="H292" s="110"/>
      <c r="I292" s="110"/>
      <c r="J292" s="110"/>
      <c r="K292" s="110"/>
      <c r="L292" s="110"/>
      <c r="M292" s="110"/>
      <c r="N292" s="122"/>
      <c r="O292" s="133" t="s">
        <v>2391</v>
      </c>
      <c r="P292" s="134"/>
      <c r="Q292" s="156"/>
    </row>
    <row r="293" spans="1:17" ht="12.75" customHeight="1">
      <c r="A293" s="124" t="s">
        <v>1536</v>
      </c>
      <c r="B293" s="125"/>
      <c r="C293" s="126" t="s">
        <v>1694</v>
      </c>
      <c r="D293" s="127"/>
      <c r="E293" s="128"/>
      <c r="F293" s="128"/>
      <c r="G293" s="232"/>
      <c r="H293" s="128"/>
      <c r="I293" s="128"/>
      <c r="J293" s="128"/>
      <c r="K293" s="128"/>
      <c r="L293" s="128"/>
      <c r="M293" s="128"/>
      <c r="N293" s="129"/>
      <c r="O293" s="135"/>
      <c r="P293" s="136"/>
      <c r="Q293" s="156"/>
    </row>
    <row r="294" spans="1:17" ht="12.75" customHeight="1">
      <c r="A294" s="118"/>
      <c r="B294" s="119">
        <v>100</v>
      </c>
      <c r="C294" s="120" t="s">
        <v>2588</v>
      </c>
      <c r="D294" s="121"/>
      <c r="E294" s="110"/>
      <c r="F294" s="110"/>
      <c r="G294" s="231"/>
      <c r="H294" s="110"/>
      <c r="I294" s="110"/>
      <c r="J294" s="110"/>
      <c r="K294" s="110"/>
      <c r="L294" s="110"/>
      <c r="M294" s="110"/>
      <c r="N294" s="122"/>
      <c r="O294" s="133" t="s">
        <v>2394</v>
      </c>
      <c r="P294" s="134"/>
      <c r="Q294" s="156"/>
    </row>
    <row r="295" spans="1:17" ht="12.75" customHeight="1">
      <c r="A295" s="124" t="s">
        <v>1546</v>
      </c>
      <c r="B295" s="125"/>
      <c r="C295" s="126" t="s">
        <v>1986</v>
      </c>
      <c r="D295" s="127"/>
      <c r="E295" s="128"/>
      <c r="F295" s="128"/>
      <c r="G295" s="232"/>
      <c r="H295" s="128"/>
      <c r="I295" s="128"/>
      <c r="J295" s="128"/>
      <c r="K295" s="128"/>
      <c r="L295" s="128"/>
      <c r="M295" s="128"/>
      <c r="N295" s="129"/>
      <c r="O295" s="135"/>
      <c r="P295" s="136"/>
      <c r="Q295" s="156"/>
    </row>
    <row r="296" ht="12.75">
      <c r="Q296" s="156"/>
    </row>
    <row r="297" ht="12.75">
      <c r="Q297" s="156"/>
    </row>
    <row r="298" ht="12.75">
      <c r="Q298" s="156"/>
    </row>
    <row r="299" ht="12.75">
      <c r="Q299" s="156"/>
    </row>
    <row r="300" ht="12.75">
      <c r="Q300" s="156"/>
    </row>
    <row r="301" ht="12.75">
      <c r="Q301" s="156"/>
    </row>
    <row r="302" ht="12.75">
      <c r="Q302" s="156"/>
    </row>
    <row r="303" ht="12.75">
      <c r="Q303" s="156"/>
    </row>
    <row r="304" ht="12.75">
      <c r="Q304" s="156"/>
    </row>
    <row r="305" ht="12.75">
      <c r="Q305" s="156"/>
    </row>
    <row r="306" ht="12.75">
      <c r="Q306" s="156"/>
    </row>
    <row r="307" ht="12.75">
      <c r="Q307" s="156"/>
    </row>
    <row r="308" ht="12.75">
      <c r="Q308" s="156"/>
    </row>
    <row r="309" ht="12.75">
      <c r="Q309" s="156"/>
    </row>
    <row r="310" ht="12.75">
      <c r="Q310" s="156"/>
    </row>
    <row r="311" ht="12.75">
      <c r="Q311" s="156"/>
    </row>
    <row r="312" ht="12.75">
      <c r="Q312" s="156"/>
    </row>
    <row r="313" ht="12.75">
      <c r="Q313" s="156"/>
    </row>
    <row r="314" ht="12.75">
      <c r="Q314" s="156"/>
    </row>
    <row r="315" ht="12.75">
      <c r="Q315" s="156"/>
    </row>
    <row r="316" ht="12.75">
      <c r="Q316" s="156"/>
    </row>
    <row r="317" ht="12.75">
      <c r="Q317" s="156"/>
    </row>
    <row r="318" ht="12.75">
      <c r="Q318" s="156"/>
    </row>
    <row r="319" ht="12.75">
      <c r="Q319" s="156"/>
    </row>
    <row r="320" ht="12.75">
      <c r="Q320" s="156"/>
    </row>
    <row r="321" ht="12.75">
      <c r="Q321" s="156"/>
    </row>
    <row r="322" ht="12.75">
      <c r="Q322" s="156"/>
    </row>
    <row r="323" ht="12.75">
      <c r="Q323" s="156"/>
    </row>
    <row r="324" ht="12.75">
      <c r="Q324" s="156"/>
    </row>
    <row r="325" ht="12.75">
      <c r="Q325" s="156"/>
    </row>
    <row r="326" ht="12.75">
      <c r="Q326" s="156"/>
    </row>
    <row r="327" ht="12.75">
      <c r="Q327" s="156"/>
    </row>
    <row r="328" ht="12.75">
      <c r="Q328" s="156"/>
    </row>
    <row r="329" ht="12.75">
      <c r="Q329" s="156"/>
    </row>
    <row r="330" ht="12.75">
      <c r="Q330" s="156"/>
    </row>
    <row r="331" ht="12.75">
      <c r="Q331" s="156"/>
    </row>
    <row r="332" ht="12.75">
      <c r="Q332" s="156"/>
    </row>
    <row r="333" ht="12.75">
      <c r="Q333" s="156"/>
    </row>
    <row r="334" ht="12.75">
      <c r="Q334" s="156"/>
    </row>
    <row r="335" ht="12.75">
      <c r="Q335" s="156"/>
    </row>
  </sheetData>
  <sheetProtection/>
  <mergeCells count="1">
    <mergeCell ref="D6:N6"/>
  </mergeCells>
  <printOptions horizontalCentered="1"/>
  <pageMargins left="0" right="0" top="0" bottom="0" header="0" footer="0"/>
  <pageSetup horizontalDpi="360" verticalDpi="360" orientation="landscape" paperSize="9" r:id="rId1"/>
  <rowBreaks count="5" manualBreakCount="5">
    <brk id="89" max="15" man="1"/>
    <brk id="133" max="15" man="1"/>
    <brk id="177" max="15" man="1"/>
    <brk id="221" max="15" man="1"/>
    <brk id="26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53"/>
  <sheetViews>
    <sheetView tabSelected="1" workbookViewId="0" topLeftCell="A1">
      <selection activeCell="A4" sqref="A4"/>
    </sheetView>
  </sheetViews>
  <sheetFormatPr defaultColWidth="9.140625" defaultRowHeight="12.75"/>
  <cols>
    <col min="1" max="1" width="4.140625" style="27" customWidth="1"/>
    <col min="2" max="2" width="4.421875" style="27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5" customWidth="1"/>
    <col min="9" max="9" width="9.57421875" style="27" customWidth="1"/>
  </cols>
  <sheetData>
    <row r="1" ht="15">
      <c r="F1" s="66" t="str">
        <f>'Start 1. Day'!$F1</f>
        <v> </v>
      </c>
    </row>
    <row r="2" ht="15.75">
      <c r="F2" s="1" t="str">
        <f>'Start 1. Day'!$F2</f>
        <v>44th Saaremaa Rally 2011</v>
      </c>
    </row>
    <row r="3" ht="15">
      <c r="F3" s="66" t="str">
        <f>'Start 1. Day'!$F3</f>
        <v>October 7.-8. 2011</v>
      </c>
    </row>
    <row r="4" spans="6:8" ht="15">
      <c r="F4" s="66" t="str">
        <f>'Start 1. Day'!$F4</f>
        <v>Saaremaa</v>
      </c>
      <c r="H4" s="34"/>
    </row>
    <row r="5" spans="6:8" ht="15.75">
      <c r="F5" s="1"/>
      <c r="H5" s="34"/>
    </row>
    <row r="6" spans="1:9" ht="15.75">
      <c r="A6" s="17" t="s">
        <v>1487</v>
      </c>
      <c r="F6" s="1"/>
      <c r="H6" s="34"/>
      <c r="I6" s="57" t="s">
        <v>1425</v>
      </c>
    </row>
    <row r="7" spans="1:9" ht="12.75">
      <c r="A7" s="41"/>
      <c r="B7" s="42" t="s">
        <v>1508</v>
      </c>
      <c r="C7" s="43" t="s">
        <v>1491</v>
      </c>
      <c r="D7" s="44" t="s">
        <v>1492</v>
      </c>
      <c r="E7" s="44" t="s">
        <v>1493</v>
      </c>
      <c r="F7" s="45" t="s">
        <v>1494</v>
      </c>
      <c r="G7" s="44" t="s">
        <v>1495</v>
      </c>
      <c r="H7" s="46" t="s">
        <v>1496</v>
      </c>
      <c r="I7" s="47" t="s">
        <v>1488</v>
      </c>
    </row>
    <row r="8" spans="1:9" s="5" customFormat="1" ht="15" customHeight="1">
      <c r="A8" s="28" t="s">
        <v>1565</v>
      </c>
      <c r="B8" s="28" t="s">
        <v>2505</v>
      </c>
      <c r="C8" s="29" t="s">
        <v>1535</v>
      </c>
      <c r="D8" s="30" t="s">
        <v>1479</v>
      </c>
      <c r="E8" s="30" t="s">
        <v>1480</v>
      </c>
      <c r="F8" s="29" t="s">
        <v>1523</v>
      </c>
      <c r="G8" s="30" t="s">
        <v>1485</v>
      </c>
      <c r="H8" s="36" t="s">
        <v>1543</v>
      </c>
      <c r="I8" s="38" t="s">
        <v>3517</v>
      </c>
    </row>
    <row r="9" spans="1:9" ht="15" customHeight="1">
      <c r="A9" s="61" t="s">
        <v>1567</v>
      </c>
      <c r="B9" s="61" t="s">
        <v>2506</v>
      </c>
      <c r="C9" s="62" t="s">
        <v>1535</v>
      </c>
      <c r="D9" s="63" t="s">
        <v>1533</v>
      </c>
      <c r="E9" s="63" t="s">
        <v>1568</v>
      </c>
      <c r="F9" s="62" t="s">
        <v>1523</v>
      </c>
      <c r="G9" s="63" t="s">
        <v>1485</v>
      </c>
      <c r="H9" s="64" t="s">
        <v>1543</v>
      </c>
      <c r="I9" s="65" t="s">
        <v>3521</v>
      </c>
    </row>
    <row r="10" spans="1:9" ht="15" customHeight="1">
      <c r="A10" s="61" t="s">
        <v>1570</v>
      </c>
      <c r="B10" s="61" t="s">
        <v>2507</v>
      </c>
      <c r="C10" s="62" t="s">
        <v>1534</v>
      </c>
      <c r="D10" s="63" t="s">
        <v>1577</v>
      </c>
      <c r="E10" s="63" t="s">
        <v>1578</v>
      </c>
      <c r="F10" s="62" t="s">
        <v>1552</v>
      </c>
      <c r="G10" s="63" t="s">
        <v>1585</v>
      </c>
      <c r="H10" s="64" t="s">
        <v>1580</v>
      </c>
      <c r="I10" s="65" t="s">
        <v>3524</v>
      </c>
    </row>
    <row r="11" spans="1:9" ht="15" customHeight="1">
      <c r="A11" s="61" t="s">
        <v>1576</v>
      </c>
      <c r="B11" s="61" t="s">
        <v>2508</v>
      </c>
      <c r="C11" s="62" t="s">
        <v>1534</v>
      </c>
      <c r="D11" s="63" t="s">
        <v>1604</v>
      </c>
      <c r="E11" s="63" t="s">
        <v>1605</v>
      </c>
      <c r="F11" s="62" t="s">
        <v>1523</v>
      </c>
      <c r="G11" s="63" t="s">
        <v>1606</v>
      </c>
      <c r="H11" s="64" t="s">
        <v>1574</v>
      </c>
      <c r="I11" s="65" t="s">
        <v>3530</v>
      </c>
    </row>
    <row r="12" spans="1:9" ht="15" customHeight="1">
      <c r="A12" s="61" t="s">
        <v>1582</v>
      </c>
      <c r="B12" s="61" t="s">
        <v>2509</v>
      </c>
      <c r="C12" s="62" t="s">
        <v>1537</v>
      </c>
      <c r="D12" s="63" t="s">
        <v>1800</v>
      </c>
      <c r="E12" s="63" t="s">
        <v>1801</v>
      </c>
      <c r="F12" s="62" t="s">
        <v>1529</v>
      </c>
      <c r="G12" s="63" t="s">
        <v>1573</v>
      </c>
      <c r="H12" s="64" t="s">
        <v>2245</v>
      </c>
      <c r="I12" s="65" t="s">
        <v>3560</v>
      </c>
    </row>
    <row r="13" spans="1:9" ht="15" customHeight="1">
      <c r="A13" s="61" t="s">
        <v>1587</v>
      </c>
      <c r="B13" s="61" t="s">
        <v>2510</v>
      </c>
      <c r="C13" s="62" t="s">
        <v>1534</v>
      </c>
      <c r="D13" s="63" t="s">
        <v>1597</v>
      </c>
      <c r="E13" s="63" t="s">
        <v>1598</v>
      </c>
      <c r="F13" s="62" t="s">
        <v>1552</v>
      </c>
      <c r="G13" s="63" t="s">
        <v>1598</v>
      </c>
      <c r="H13" s="64" t="s">
        <v>1599</v>
      </c>
      <c r="I13" s="65" t="s">
        <v>724</v>
      </c>
    </row>
    <row r="14" spans="1:9" ht="15" customHeight="1">
      <c r="A14" s="61" t="s">
        <v>1592</v>
      </c>
      <c r="B14" s="61" t="s">
        <v>2511</v>
      </c>
      <c r="C14" s="62" t="s">
        <v>1534</v>
      </c>
      <c r="D14" s="63" t="s">
        <v>1664</v>
      </c>
      <c r="E14" s="63" t="s">
        <v>1665</v>
      </c>
      <c r="F14" s="62" t="s">
        <v>2404</v>
      </c>
      <c r="G14" s="63" t="s">
        <v>1666</v>
      </c>
      <c r="H14" s="64" t="s">
        <v>1574</v>
      </c>
      <c r="I14" s="65" t="s">
        <v>3564</v>
      </c>
    </row>
    <row r="15" spans="1:9" ht="15" customHeight="1">
      <c r="A15" s="61" t="s">
        <v>1596</v>
      </c>
      <c r="B15" s="61" t="s">
        <v>2512</v>
      </c>
      <c r="C15" s="62" t="s">
        <v>1534</v>
      </c>
      <c r="D15" s="63" t="s">
        <v>1642</v>
      </c>
      <c r="E15" s="63" t="s">
        <v>1643</v>
      </c>
      <c r="F15" s="62" t="s">
        <v>1644</v>
      </c>
      <c r="G15" s="63" t="s">
        <v>1645</v>
      </c>
      <c r="H15" s="64" t="s">
        <v>1532</v>
      </c>
      <c r="I15" s="65" t="s">
        <v>3568</v>
      </c>
    </row>
    <row r="16" spans="1:9" ht="15" customHeight="1">
      <c r="A16" s="61" t="s">
        <v>1601</v>
      </c>
      <c r="B16" s="61" t="s">
        <v>2513</v>
      </c>
      <c r="C16" s="62" t="s">
        <v>1534</v>
      </c>
      <c r="D16" s="63" t="s">
        <v>1613</v>
      </c>
      <c r="E16" s="63" t="s">
        <v>1614</v>
      </c>
      <c r="F16" s="62" t="s">
        <v>1529</v>
      </c>
      <c r="G16" s="63" t="s">
        <v>1579</v>
      </c>
      <c r="H16" s="64" t="s">
        <v>1574</v>
      </c>
      <c r="I16" s="65" t="s">
        <v>3572</v>
      </c>
    </row>
    <row r="17" spans="1:9" ht="15" customHeight="1">
      <c r="A17" s="61" t="s">
        <v>1603</v>
      </c>
      <c r="B17" s="61" t="s">
        <v>1426</v>
      </c>
      <c r="C17" s="62" t="s">
        <v>1534</v>
      </c>
      <c r="D17" s="63" t="s">
        <v>1679</v>
      </c>
      <c r="E17" s="63" t="s">
        <v>1680</v>
      </c>
      <c r="F17" s="62" t="s">
        <v>1529</v>
      </c>
      <c r="G17" s="63" t="s">
        <v>1681</v>
      </c>
      <c r="H17" s="64" t="s">
        <v>1682</v>
      </c>
      <c r="I17" s="65" t="s">
        <v>3577</v>
      </c>
    </row>
    <row r="18" spans="1:9" ht="15" customHeight="1">
      <c r="A18" s="58"/>
      <c r="B18" s="58"/>
      <c r="C18" s="59"/>
      <c r="D18" s="40"/>
      <c r="E18" s="40"/>
      <c r="F18" s="59"/>
      <c r="G18" s="40"/>
      <c r="H18" s="60"/>
      <c r="I18" s="58"/>
    </row>
    <row r="19" spans="1:9" ht="15" customHeight="1">
      <c r="A19" s="58"/>
      <c r="B19" s="58"/>
      <c r="C19" s="59"/>
      <c r="D19" s="40"/>
      <c r="E19" s="40"/>
      <c r="F19" s="59"/>
      <c r="G19" s="40"/>
      <c r="H19" s="60"/>
      <c r="I19" s="57" t="s">
        <v>2514</v>
      </c>
    </row>
    <row r="20" spans="1:9" s="5" customFormat="1" ht="15" customHeight="1">
      <c r="A20" s="31" t="s">
        <v>1565</v>
      </c>
      <c r="B20" s="31" t="s">
        <v>2505</v>
      </c>
      <c r="C20" s="32" t="s">
        <v>1535</v>
      </c>
      <c r="D20" s="33" t="s">
        <v>1479</v>
      </c>
      <c r="E20" s="33" t="s">
        <v>1480</v>
      </c>
      <c r="F20" s="32" t="s">
        <v>1523</v>
      </c>
      <c r="G20" s="33" t="s">
        <v>1485</v>
      </c>
      <c r="H20" s="37" t="s">
        <v>1543</v>
      </c>
      <c r="I20" s="39" t="s">
        <v>3517</v>
      </c>
    </row>
    <row r="21" spans="1:9" s="40" customFormat="1" ht="15" customHeight="1">
      <c r="A21" s="52" t="s">
        <v>1567</v>
      </c>
      <c r="B21" s="52" t="s">
        <v>2506</v>
      </c>
      <c r="C21" s="53" t="s">
        <v>1535</v>
      </c>
      <c r="D21" s="54" t="s">
        <v>1533</v>
      </c>
      <c r="E21" s="54" t="s">
        <v>1568</v>
      </c>
      <c r="F21" s="53" t="s">
        <v>1523</v>
      </c>
      <c r="G21" s="54" t="s">
        <v>1485</v>
      </c>
      <c r="H21" s="55" t="s">
        <v>1543</v>
      </c>
      <c r="I21" s="56" t="s">
        <v>3521</v>
      </c>
    </row>
    <row r="22" spans="1:9" s="40" customFormat="1" ht="15" customHeight="1">
      <c r="A22" s="52" t="s">
        <v>1570</v>
      </c>
      <c r="B22" s="52" t="s">
        <v>2515</v>
      </c>
      <c r="C22" s="53" t="s">
        <v>1535</v>
      </c>
      <c r="D22" s="54" t="s">
        <v>1870</v>
      </c>
      <c r="E22" s="54" t="s">
        <v>1871</v>
      </c>
      <c r="F22" s="53" t="s">
        <v>1523</v>
      </c>
      <c r="G22" s="54" t="s">
        <v>1722</v>
      </c>
      <c r="H22" s="55" t="s">
        <v>1872</v>
      </c>
      <c r="I22" s="56" t="s">
        <v>3707</v>
      </c>
    </row>
    <row r="23" spans="1:9" ht="15" customHeight="1">
      <c r="A23" s="48"/>
      <c r="B23" s="48"/>
      <c r="C23" s="49"/>
      <c r="D23" s="50"/>
      <c r="E23" s="50"/>
      <c r="F23" s="49"/>
      <c r="G23" s="50"/>
      <c r="H23" s="51"/>
      <c r="I23" s="48"/>
    </row>
    <row r="24" spans="1:9" ht="15" customHeight="1">
      <c r="A24" s="48"/>
      <c r="B24" s="48"/>
      <c r="C24" s="49"/>
      <c r="D24" s="50"/>
      <c r="E24" s="50"/>
      <c r="F24" s="49"/>
      <c r="G24" s="50"/>
      <c r="H24" s="51"/>
      <c r="I24" s="57" t="s">
        <v>1427</v>
      </c>
    </row>
    <row r="25" spans="1:9" s="5" customFormat="1" ht="15" customHeight="1">
      <c r="A25" s="31" t="s">
        <v>1565</v>
      </c>
      <c r="B25" s="31" t="s">
        <v>2507</v>
      </c>
      <c r="C25" s="32" t="s">
        <v>1534</v>
      </c>
      <c r="D25" s="33" t="s">
        <v>1577</v>
      </c>
      <c r="E25" s="33" t="s">
        <v>1578</v>
      </c>
      <c r="F25" s="32" t="s">
        <v>1552</v>
      </c>
      <c r="G25" s="33" t="s">
        <v>1585</v>
      </c>
      <c r="H25" s="37" t="s">
        <v>1580</v>
      </c>
      <c r="I25" s="39" t="s">
        <v>3523</v>
      </c>
    </row>
    <row r="26" spans="1:9" s="40" customFormat="1" ht="15" customHeight="1">
      <c r="A26" s="52" t="s">
        <v>1567</v>
      </c>
      <c r="B26" s="52" t="s">
        <v>2508</v>
      </c>
      <c r="C26" s="53" t="s">
        <v>1534</v>
      </c>
      <c r="D26" s="54" t="s">
        <v>1604</v>
      </c>
      <c r="E26" s="54" t="s">
        <v>1605</v>
      </c>
      <c r="F26" s="53" t="s">
        <v>1523</v>
      </c>
      <c r="G26" s="54" t="s">
        <v>1606</v>
      </c>
      <c r="H26" s="55" t="s">
        <v>1574</v>
      </c>
      <c r="I26" s="56" t="s">
        <v>2516</v>
      </c>
    </row>
    <row r="27" spans="1:9" s="40" customFormat="1" ht="15" customHeight="1">
      <c r="A27" s="52" t="s">
        <v>1570</v>
      </c>
      <c r="B27" s="52" t="s">
        <v>2510</v>
      </c>
      <c r="C27" s="53" t="s">
        <v>1534</v>
      </c>
      <c r="D27" s="54" t="s">
        <v>1597</v>
      </c>
      <c r="E27" s="54" t="s">
        <v>1598</v>
      </c>
      <c r="F27" s="53" t="s">
        <v>1552</v>
      </c>
      <c r="G27" s="54" t="s">
        <v>1598</v>
      </c>
      <c r="H27" s="55" t="s">
        <v>1599</v>
      </c>
      <c r="I27" s="56" t="s">
        <v>1428</v>
      </c>
    </row>
    <row r="28" spans="1:9" ht="15" customHeight="1">
      <c r="A28" s="48"/>
      <c r="B28" s="48"/>
      <c r="C28" s="49"/>
      <c r="D28" s="50"/>
      <c r="E28" s="50"/>
      <c r="F28" s="49"/>
      <c r="G28" s="50"/>
      <c r="H28" s="51"/>
      <c r="I28" s="48"/>
    </row>
    <row r="29" spans="1:9" ht="15" customHeight="1">
      <c r="A29" s="48"/>
      <c r="B29" s="48"/>
      <c r="C29" s="49"/>
      <c r="D29" s="50"/>
      <c r="E29" s="50"/>
      <c r="F29" s="49"/>
      <c r="G29" s="50"/>
      <c r="H29" s="51"/>
      <c r="I29" s="57" t="s">
        <v>2517</v>
      </c>
    </row>
    <row r="30" spans="1:9" s="5" customFormat="1" ht="15" customHeight="1">
      <c r="A30" s="31" t="s">
        <v>1565</v>
      </c>
      <c r="B30" s="31" t="s">
        <v>2509</v>
      </c>
      <c r="C30" s="32" t="s">
        <v>1537</v>
      </c>
      <c r="D30" s="33" t="s">
        <v>1800</v>
      </c>
      <c r="E30" s="33" t="s">
        <v>1801</v>
      </c>
      <c r="F30" s="32" t="s">
        <v>1529</v>
      </c>
      <c r="G30" s="33" t="s">
        <v>1573</v>
      </c>
      <c r="H30" s="37" t="s">
        <v>2245</v>
      </c>
      <c r="I30" s="39" t="s">
        <v>3559</v>
      </c>
    </row>
    <row r="31" spans="1:9" ht="15" customHeight="1">
      <c r="A31" s="52" t="s">
        <v>1567</v>
      </c>
      <c r="B31" s="52" t="s">
        <v>2518</v>
      </c>
      <c r="C31" s="53" t="s">
        <v>1537</v>
      </c>
      <c r="D31" s="54" t="s">
        <v>1653</v>
      </c>
      <c r="E31" s="54" t="s">
        <v>1654</v>
      </c>
      <c r="F31" s="53" t="s">
        <v>1655</v>
      </c>
      <c r="G31" s="54" t="s">
        <v>1656</v>
      </c>
      <c r="H31" s="55" t="s">
        <v>2245</v>
      </c>
      <c r="I31" s="56" t="s">
        <v>2439</v>
      </c>
    </row>
    <row r="32" spans="1:9" ht="15" customHeight="1">
      <c r="A32" s="52" t="s">
        <v>1570</v>
      </c>
      <c r="B32" s="52" t="s">
        <v>2519</v>
      </c>
      <c r="C32" s="53" t="s">
        <v>1537</v>
      </c>
      <c r="D32" s="54" t="s">
        <v>1784</v>
      </c>
      <c r="E32" s="54" t="s">
        <v>1785</v>
      </c>
      <c r="F32" s="53" t="s">
        <v>1551</v>
      </c>
      <c r="G32" s="54" t="s">
        <v>1786</v>
      </c>
      <c r="H32" s="55" t="s">
        <v>1532</v>
      </c>
      <c r="I32" s="56" t="s">
        <v>2520</v>
      </c>
    </row>
    <row r="33" spans="1:9" ht="15" customHeight="1">
      <c r="A33" s="48"/>
      <c r="B33" s="48"/>
      <c r="C33" s="49"/>
      <c r="D33" s="50"/>
      <c r="E33" s="50"/>
      <c r="F33" s="49"/>
      <c r="G33" s="50"/>
      <c r="H33" s="51"/>
      <c r="I33" s="48"/>
    </row>
    <row r="34" spans="1:9" ht="15" customHeight="1">
      <c r="A34" s="48"/>
      <c r="B34" s="48"/>
      <c r="C34" s="49"/>
      <c r="D34" s="50"/>
      <c r="E34" s="50"/>
      <c r="F34" s="49"/>
      <c r="G34" s="50"/>
      <c r="H34" s="51"/>
      <c r="I34" s="57" t="s">
        <v>2521</v>
      </c>
    </row>
    <row r="35" spans="1:9" s="5" customFormat="1" ht="15" customHeight="1">
      <c r="A35" s="31" t="s">
        <v>1565</v>
      </c>
      <c r="B35" s="31" t="s">
        <v>2522</v>
      </c>
      <c r="C35" s="32" t="s">
        <v>1536</v>
      </c>
      <c r="D35" s="33" t="s">
        <v>1685</v>
      </c>
      <c r="E35" s="33" t="s">
        <v>1686</v>
      </c>
      <c r="F35" s="32" t="s">
        <v>1523</v>
      </c>
      <c r="G35" s="33" t="s">
        <v>1687</v>
      </c>
      <c r="H35" s="37" t="s">
        <v>1688</v>
      </c>
      <c r="I35" s="39" t="s">
        <v>3595</v>
      </c>
    </row>
    <row r="36" spans="1:9" ht="15" customHeight="1">
      <c r="A36" s="52" t="s">
        <v>1567</v>
      </c>
      <c r="B36" s="52" t="s">
        <v>2523</v>
      </c>
      <c r="C36" s="53" t="s">
        <v>1536</v>
      </c>
      <c r="D36" s="54" t="s">
        <v>1702</v>
      </c>
      <c r="E36" s="54" t="s">
        <v>1703</v>
      </c>
      <c r="F36" s="53" t="s">
        <v>1530</v>
      </c>
      <c r="G36" s="54" t="s">
        <v>1702</v>
      </c>
      <c r="H36" s="55" t="s">
        <v>1688</v>
      </c>
      <c r="I36" s="56" t="s">
        <v>2524</v>
      </c>
    </row>
    <row r="37" spans="1:9" ht="15" customHeight="1">
      <c r="A37" s="52" t="s">
        <v>1570</v>
      </c>
      <c r="B37" s="52" t="s">
        <v>2525</v>
      </c>
      <c r="C37" s="53" t="s">
        <v>1536</v>
      </c>
      <c r="D37" s="54" t="s">
        <v>1834</v>
      </c>
      <c r="E37" s="54" t="s">
        <v>1835</v>
      </c>
      <c r="F37" s="53" t="s">
        <v>1523</v>
      </c>
      <c r="G37" s="54" t="s">
        <v>1687</v>
      </c>
      <c r="H37" s="55" t="s">
        <v>1688</v>
      </c>
      <c r="I37" s="56" t="s">
        <v>2526</v>
      </c>
    </row>
    <row r="38" spans="1:9" s="40" customFormat="1" ht="15" customHeight="1">
      <c r="A38" s="48"/>
      <c r="B38" s="48"/>
      <c r="C38" s="49"/>
      <c r="D38" s="50"/>
      <c r="E38" s="50"/>
      <c r="F38" s="49"/>
      <c r="G38" s="50"/>
      <c r="H38" s="51"/>
      <c r="I38" s="48"/>
    </row>
    <row r="39" spans="1:9" s="40" customFormat="1" ht="15" customHeight="1">
      <c r="A39" s="48"/>
      <c r="B39" s="48"/>
      <c r="C39" s="49"/>
      <c r="D39" s="50"/>
      <c r="E39" s="50"/>
      <c r="F39" s="49"/>
      <c r="G39" s="50"/>
      <c r="H39" s="51"/>
      <c r="I39" s="57" t="s">
        <v>2527</v>
      </c>
    </row>
    <row r="40" spans="1:9" s="5" customFormat="1" ht="15" customHeight="1">
      <c r="A40" s="31" t="s">
        <v>1565</v>
      </c>
      <c r="B40" s="31" t="s">
        <v>2528</v>
      </c>
      <c r="C40" s="32" t="s">
        <v>1519</v>
      </c>
      <c r="D40" s="33" t="s">
        <v>1706</v>
      </c>
      <c r="E40" s="33" t="s">
        <v>1707</v>
      </c>
      <c r="F40" s="32" t="s">
        <v>1523</v>
      </c>
      <c r="G40" s="33" t="s">
        <v>1708</v>
      </c>
      <c r="H40" s="37" t="s">
        <v>1688</v>
      </c>
      <c r="I40" s="39" t="s">
        <v>3640</v>
      </c>
    </row>
    <row r="41" spans="1:9" ht="15" customHeight="1">
      <c r="A41" s="52" t="s">
        <v>1567</v>
      </c>
      <c r="B41" s="52" t="s">
        <v>2529</v>
      </c>
      <c r="C41" s="53" t="s">
        <v>1519</v>
      </c>
      <c r="D41" s="54" t="s">
        <v>1697</v>
      </c>
      <c r="E41" s="54" t="s">
        <v>1698</v>
      </c>
      <c r="F41" s="53" t="s">
        <v>1523</v>
      </c>
      <c r="G41" s="54" t="s">
        <v>1699</v>
      </c>
      <c r="H41" s="55" t="s">
        <v>1688</v>
      </c>
      <c r="I41" s="56" t="s">
        <v>2530</v>
      </c>
    </row>
    <row r="42" spans="1:9" ht="15" customHeight="1">
      <c r="A42" s="52" t="s">
        <v>1570</v>
      </c>
      <c r="B42" s="52" t="s">
        <v>2531</v>
      </c>
      <c r="C42" s="53" t="s">
        <v>1519</v>
      </c>
      <c r="D42" s="54" t="s">
        <v>1821</v>
      </c>
      <c r="E42" s="54" t="s">
        <v>1822</v>
      </c>
      <c r="F42" s="53" t="s">
        <v>1523</v>
      </c>
      <c r="G42" s="54" t="s">
        <v>1606</v>
      </c>
      <c r="H42" s="55" t="s">
        <v>1688</v>
      </c>
      <c r="I42" s="56" t="s">
        <v>2532</v>
      </c>
    </row>
    <row r="43" spans="1:9" s="40" customFormat="1" ht="15" customHeight="1">
      <c r="A43" s="48"/>
      <c r="B43" s="48"/>
      <c r="C43" s="49"/>
      <c r="D43" s="50"/>
      <c r="E43" s="50"/>
      <c r="F43" s="49"/>
      <c r="G43" s="50"/>
      <c r="H43" s="51"/>
      <c r="I43" s="48"/>
    </row>
    <row r="44" spans="1:9" s="40" customFormat="1" ht="15" customHeight="1">
      <c r="A44" s="48"/>
      <c r="B44" s="48"/>
      <c r="C44" s="49"/>
      <c r="D44" s="50"/>
      <c r="E44" s="50"/>
      <c r="F44" s="49"/>
      <c r="G44" s="50"/>
      <c r="H44" s="51"/>
      <c r="I44" s="57" t="s">
        <v>2533</v>
      </c>
    </row>
    <row r="45" spans="1:9" s="5" customFormat="1" ht="15" customHeight="1">
      <c r="A45" s="31" t="s">
        <v>1565</v>
      </c>
      <c r="B45" s="31" t="s">
        <v>2534</v>
      </c>
      <c r="C45" s="32" t="s">
        <v>1546</v>
      </c>
      <c r="D45" s="33" t="s">
        <v>1829</v>
      </c>
      <c r="E45" s="33" t="s">
        <v>1830</v>
      </c>
      <c r="F45" s="32" t="s">
        <v>1523</v>
      </c>
      <c r="G45" s="33" t="s">
        <v>1485</v>
      </c>
      <c r="H45" s="37" t="s">
        <v>1831</v>
      </c>
      <c r="I45" s="39" t="s">
        <v>3636</v>
      </c>
    </row>
    <row r="46" spans="1:9" ht="15" customHeight="1">
      <c r="A46" s="52" t="s">
        <v>1567</v>
      </c>
      <c r="B46" s="52" t="s">
        <v>2535</v>
      </c>
      <c r="C46" s="53" t="s">
        <v>1546</v>
      </c>
      <c r="D46" s="54" t="s">
        <v>1885</v>
      </c>
      <c r="E46" s="54" t="s">
        <v>2248</v>
      </c>
      <c r="F46" s="53" t="s">
        <v>1523</v>
      </c>
      <c r="G46" s="54" t="s">
        <v>1885</v>
      </c>
      <c r="H46" s="55" t="s">
        <v>1886</v>
      </c>
      <c r="I46" s="56" t="s">
        <v>2536</v>
      </c>
    </row>
    <row r="47" spans="1:9" ht="15" customHeight="1">
      <c r="A47" s="52" t="s">
        <v>1570</v>
      </c>
      <c r="B47" s="52" t="s">
        <v>2537</v>
      </c>
      <c r="C47" s="53" t="s">
        <v>1546</v>
      </c>
      <c r="D47" s="54" t="s">
        <v>2016</v>
      </c>
      <c r="E47" s="54" t="s">
        <v>2017</v>
      </c>
      <c r="F47" s="53" t="s">
        <v>1530</v>
      </c>
      <c r="G47" s="54" t="s">
        <v>2016</v>
      </c>
      <c r="H47" s="55" t="s">
        <v>2018</v>
      </c>
      <c r="I47" s="56" t="s">
        <v>2538</v>
      </c>
    </row>
    <row r="48" spans="1:9" ht="15" customHeight="1">
      <c r="A48" s="48"/>
      <c r="B48" s="48"/>
      <c r="C48" s="49"/>
      <c r="D48" s="50"/>
      <c r="E48" s="50"/>
      <c r="F48" s="49"/>
      <c r="G48" s="50"/>
      <c r="H48" s="51"/>
      <c r="I48" s="48"/>
    </row>
    <row r="49" spans="1:9" ht="15" customHeight="1">
      <c r="A49" s="48"/>
      <c r="B49" s="48"/>
      <c r="C49" s="49"/>
      <c r="D49" s="50"/>
      <c r="E49" s="50"/>
      <c r="F49" s="49"/>
      <c r="G49" s="50"/>
      <c r="H49" s="51"/>
      <c r="I49" s="57" t="s">
        <v>2539</v>
      </c>
    </row>
    <row r="50" spans="1:9" s="11" customFormat="1" ht="15" customHeight="1">
      <c r="A50" s="31" t="s">
        <v>1565</v>
      </c>
      <c r="B50" s="31" t="s">
        <v>2540</v>
      </c>
      <c r="C50" s="32" t="s">
        <v>1538</v>
      </c>
      <c r="D50" s="33" t="s">
        <v>1920</v>
      </c>
      <c r="E50" s="33" t="s">
        <v>1921</v>
      </c>
      <c r="F50" s="32" t="s">
        <v>1530</v>
      </c>
      <c r="G50" s="33" t="s">
        <v>1922</v>
      </c>
      <c r="H50" s="37" t="s">
        <v>1923</v>
      </c>
      <c r="I50" s="39" t="s">
        <v>3731</v>
      </c>
    </row>
    <row r="51" spans="1:9" ht="15" customHeight="1">
      <c r="A51" s="52" t="s">
        <v>1567</v>
      </c>
      <c r="B51" s="52" t="s">
        <v>2541</v>
      </c>
      <c r="C51" s="53" t="s">
        <v>1538</v>
      </c>
      <c r="D51" s="54" t="s">
        <v>1729</v>
      </c>
      <c r="E51" s="54" t="s">
        <v>1730</v>
      </c>
      <c r="F51" s="53" t="s">
        <v>1551</v>
      </c>
      <c r="G51" s="54" t="s">
        <v>1731</v>
      </c>
      <c r="H51" s="55" t="s">
        <v>1732</v>
      </c>
      <c r="I51" s="56" t="s">
        <v>2542</v>
      </c>
    </row>
    <row r="52" spans="1:9" ht="15" customHeight="1">
      <c r="A52" s="52" t="s">
        <v>1570</v>
      </c>
      <c r="B52" s="52" t="s">
        <v>2543</v>
      </c>
      <c r="C52" s="53" t="s">
        <v>1538</v>
      </c>
      <c r="D52" s="54" t="s">
        <v>1942</v>
      </c>
      <c r="E52" s="54" t="s">
        <v>1943</v>
      </c>
      <c r="F52" s="53" t="s">
        <v>1523</v>
      </c>
      <c r="G52" s="54" t="s">
        <v>1944</v>
      </c>
      <c r="H52" s="55" t="s">
        <v>1717</v>
      </c>
      <c r="I52" s="56" t="s">
        <v>2544</v>
      </c>
    </row>
    <row r="53" spans="1:9" s="5" customFormat="1" ht="15" customHeight="1">
      <c r="A53" s="48"/>
      <c r="B53" s="48"/>
      <c r="C53" s="49"/>
      <c r="D53" s="50"/>
      <c r="E53" s="50"/>
      <c r="F53" s="49"/>
      <c r="G53" s="50"/>
      <c r="H53" s="51"/>
      <c r="I53" s="48"/>
    </row>
    <row r="54" spans="1:9" ht="15" customHeight="1">
      <c r="A54" s="48"/>
      <c r="B54" s="48"/>
      <c r="C54" s="49"/>
      <c r="D54" s="50"/>
      <c r="E54" s="50"/>
      <c r="F54" s="49"/>
      <c r="G54" s="50"/>
      <c r="H54" s="51"/>
      <c r="I54" s="57" t="s">
        <v>2545</v>
      </c>
    </row>
    <row r="55" spans="1:9" s="11" customFormat="1" ht="15" customHeight="1">
      <c r="A55" s="31" t="s">
        <v>1565</v>
      </c>
      <c r="B55" s="31" t="s">
        <v>2546</v>
      </c>
      <c r="C55" s="32" t="s">
        <v>1521</v>
      </c>
      <c r="D55" s="33" t="s">
        <v>1751</v>
      </c>
      <c r="E55" s="33" t="s">
        <v>1752</v>
      </c>
      <c r="F55" s="32" t="s">
        <v>1523</v>
      </c>
      <c r="G55" s="33" t="s">
        <v>1708</v>
      </c>
      <c r="H55" s="37" t="s">
        <v>1753</v>
      </c>
      <c r="I55" s="39" t="s">
        <v>3690</v>
      </c>
    </row>
    <row r="56" spans="1:9" ht="15" customHeight="1">
      <c r="A56" s="52" t="s">
        <v>1567</v>
      </c>
      <c r="B56" s="52" t="s">
        <v>2547</v>
      </c>
      <c r="C56" s="53" t="s">
        <v>1521</v>
      </c>
      <c r="D56" s="54" t="s">
        <v>1746</v>
      </c>
      <c r="E56" s="54" t="s">
        <v>1747</v>
      </c>
      <c r="F56" s="53" t="s">
        <v>1530</v>
      </c>
      <c r="G56" s="54" t="s">
        <v>1746</v>
      </c>
      <c r="H56" s="55" t="s">
        <v>1748</v>
      </c>
      <c r="I56" s="56" t="s">
        <v>2548</v>
      </c>
    </row>
    <row r="57" spans="1:9" ht="15" customHeight="1">
      <c r="A57" s="52" t="s">
        <v>1570</v>
      </c>
      <c r="B57" s="52" t="s">
        <v>2549</v>
      </c>
      <c r="C57" s="53" t="s">
        <v>1521</v>
      </c>
      <c r="D57" s="54" t="s">
        <v>1926</v>
      </c>
      <c r="E57" s="54" t="s">
        <v>1927</v>
      </c>
      <c r="F57" s="53" t="s">
        <v>1523</v>
      </c>
      <c r="G57" s="54" t="s">
        <v>1708</v>
      </c>
      <c r="H57" s="55" t="s">
        <v>1928</v>
      </c>
      <c r="I57" s="56" t="s">
        <v>2550</v>
      </c>
    </row>
    <row r="58" spans="1:9" s="5" customFormat="1" ht="15" customHeight="1">
      <c r="A58" s="48"/>
      <c r="B58" s="48"/>
      <c r="C58" s="49"/>
      <c r="D58" s="50"/>
      <c r="E58" s="50"/>
      <c r="F58" s="49"/>
      <c r="G58" s="50"/>
      <c r="H58" s="51"/>
      <c r="I58" s="48"/>
    </row>
    <row r="59" spans="1:9" ht="15" customHeight="1">
      <c r="A59" s="48"/>
      <c r="B59" s="48"/>
      <c r="C59" s="49"/>
      <c r="D59" s="50"/>
      <c r="E59" s="50"/>
      <c r="F59" s="49"/>
      <c r="G59" s="50"/>
      <c r="H59" s="51"/>
      <c r="I59" s="57" t="s">
        <v>2551</v>
      </c>
    </row>
    <row r="60" spans="1:9" s="11" customFormat="1" ht="15" customHeight="1">
      <c r="A60" s="31" t="s">
        <v>1565</v>
      </c>
      <c r="B60" s="31" t="s">
        <v>2552</v>
      </c>
      <c r="C60" s="32" t="s">
        <v>1520</v>
      </c>
      <c r="D60" s="33" t="s">
        <v>2046</v>
      </c>
      <c r="E60" s="33" t="s">
        <v>2047</v>
      </c>
      <c r="F60" s="32" t="s">
        <v>1523</v>
      </c>
      <c r="G60" s="33" t="s">
        <v>1687</v>
      </c>
      <c r="H60" s="37" t="s">
        <v>2048</v>
      </c>
      <c r="I60" s="39" t="s">
        <v>3727</v>
      </c>
    </row>
    <row r="61" spans="1:9" ht="15" customHeight="1">
      <c r="A61" s="52" t="s">
        <v>1567</v>
      </c>
      <c r="B61" s="52" t="s">
        <v>2553</v>
      </c>
      <c r="C61" s="53" t="s">
        <v>1520</v>
      </c>
      <c r="D61" s="54" t="s">
        <v>2027</v>
      </c>
      <c r="E61" s="54" t="s">
        <v>2028</v>
      </c>
      <c r="F61" s="53" t="s">
        <v>1523</v>
      </c>
      <c r="G61" s="54" t="s">
        <v>1630</v>
      </c>
      <c r="H61" s="55" t="s">
        <v>2043</v>
      </c>
      <c r="I61" s="56" t="s">
        <v>2554</v>
      </c>
    </row>
    <row r="62" spans="1:9" s="5" customFormat="1" ht="15" customHeight="1">
      <c r="A62" s="56" t="s">
        <v>1570</v>
      </c>
      <c r="B62" s="56" t="s">
        <v>2555</v>
      </c>
      <c r="C62" s="150" t="s">
        <v>1520</v>
      </c>
      <c r="D62" s="151" t="s">
        <v>2090</v>
      </c>
      <c r="E62" s="151" t="s">
        <v>2091</v>
      </c>
      <c r="F62" s="150" t="s">
        <v>1523</v>
      </c>
      <c r="G62" s="151" t="s">
        <v>2092</v>
      </c>
      <c r="H62" s="152" t="s">
        <v>2093</v>
      </c>
      <c r="I62" s="56" t="s">
        <v>2954</v>
      </c>
    </row>
    <row r="63" spans="1:9" s="5" customFormat="1" ht="15" customHeight="1">
      <c r="A63" s="48"/>
      <c r="B63" s="48"/>
      <c r="C63" s="49"/>
      <c r="D63" s="50"/>
      <c r="E63" s="50"/>
      <c r="F63" s="49"/>
      <c r="G63" s="50"/>
      <c r="H63" s="51"/>
      <c r="I63" s="48"/>
    </row>
    <row r="64" spans="1:9" ht="15" customHeight="1">
      <c r="A64" s="48"/>
      <c r="B64" s="48"/>
      <c r="C64" s="49"/>
      <c r="D64" s="50"/>
      <c r="E64" s="50"/>
      <c r="F64" s="49"/>
      <c r="G64" s="50"/>
      <c r="H64" s="167"/>
      <c r="I64" s="168" t="s">
        <v>2556</v>
      </c>
    </row>
    <row r="65" spans="1:9" s="11" customFormat="1" ht="15" customHeight="1">
      <c r="A65" s="31" t="s">
        <v>1565</v>
      </c>
      <c r="B65" s="31" t="s">
        <v>2557</v>
      </c>
      <c r="C65" s="32" t="s">
        <v>1481</v>
      </c>
      <c r="D65" s="33" t="s">
        <v>2210</v>
      </c>
      <c r="E65" s="33" t="s">
        <v>2211</v>
      </c>
      <c r="F65" s="32" t="s">
        <v>1523</v>
      </c>
      <c r="G65" s="54" t="s">
        <v>2092</v>
      </c>
      <c r="H65" s="37" t="s">
        <v>2212</v>
      </c>
      <c r="I65" s="39" t="s">
        <v>33</v>
      </c>
    </row>
    <row r="66" spans="1:9" ht="15" customHeight="1">
      <c r="A66" s="52" t="s">
        <v>1567</v>
      </c>
      <c r="B66" s="52" t="s">
        <v>2558</v>
      </c>
      <c r="C66" s="53" t="s">
        <v>1481</v>
      </c>
      <c r="D66" s="54" t="s">
        <v>2206</v>
      </c>
      <c r="E66" s="54" t="s">
        <v>2207</v>
      </c>
      <c r="F66" s="53" t="s">
        <v>1523</v>
      </c>
      <c r="G66" s="54" t="s">
        <v>1630</v>
      </c>
      <c r="H66" s="55" t="s">
        <v>2208</v>
      </c>
      <c r="I66" s="56" t="s">
        <v>2559</v>
      </c>
    </row>
    <row r="67" spans="1:9" s="5" customFormat="1" ht="15" customHeight="1">
      <c r="A67" s="56" t="s">
        <v>1570</v>
      </c>
      <c r="B67" s="56" t="s">
        <v>2560</v>
      </c>
      <c r="C67" s="150" t="s">
        <v>1481</v>
      </c>
      <c r="D67" s="151" t="s">
        <v>2231</v>
      </c>
      <c r="E67" s="151" t="s">
        <v>2232</v>
      </c>
      <c r="F67" s="150" t="s">
        <v>1523</v>
      </c>
      <c r="G67" s="151" t="s">
        <v>1708</v>
      </c>
      <c r="H67" s="152" t="s">
        <v>2217</v>
      </c>
      <c r="I67" s="56" t="s">
        <v>2561</v>
      </c>
    </row>
    <row r="68" spans="1:9" s="5" customFormat="1" ht="15" customHeight="1">
      <c r="A68" s="48"/>
      <c r="B68" s="48"/>
      <c r="C68" s="49"/>
      <c r="D68" s="50"/>
      <c r="E68" s="50"/>
      <c r="F68" s="49"/>
      <c r="G68" s="50"/>
      <c r="H68" s="51"/>
      <c r="I68" s="48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  <row r="550" ht="12.75">
      <c r="F550" s="3"/>
    </row>
    <row r="551" ht="12.75">
      <c r="F551" s="3"/>
    </row>
    <row r="552" ht="12.75">
      <c r="F552" s="3"/>
    </row>
    <row r="553" ht="12.75">
      <c r="F553" s="3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9"/>
  <sheetViews>
    <sheetView workbookViewId="0" topLeftCell="A1">
      <selection activeCell="E34" sqref="E34"/>
    </sheetView>
  </sheetViews>
  <sheetFormatPr defaultColWidth="9.140625" defaultRowHeight="12.75"/>
  <cols>
    <col min="1" max="1" width="10.7109375" style="0" customWidth="1"/>
    <col min="2" max="2" width="6.57421875" style="71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35" customWidth="1"/>
    <col min="7" max="7" width="27.421875" style="35" customWidth="1"/>
    <col min="8" max="8" width="13.140625" style="238" customWidth="1"/>
  </cols>
  <sheetData>
    <row r="1" spans="1:11" ht="15">
      <c r="A1" s="114"/>
      <c r="B1" s="162"/>
      <c r="C1" s="155"/>
      <c r="D1" s="114"/>
      <c r="E1" s="115" t="str">
        <f>'Start 1. Day'!$F1</f>
        <v> </v>
      </c>
      <c r="F1" s="163"/>
      <c r="G1" s="163"/>
      <c r="H1" s="235"/>
      <c r="I1" s="114"/>
      <c r="J1" s="114"/>
      <c r="K1" s="114"/>
    </row>
    <row r="2" spans="1:11" ht="15.75">
      <c r="A2" s="114"/>
      <c r="B2" s="162"/>
      <c r="C2" s="155"/>
      <c r="D2" s="114"/>
      <c r="E2" s="116" t="str">
        <f>'Start 1. Day'!$F2</f>
        <v>44th Saaremaa Rally 2011</v>
      </c>
      <c r="F2" s="163"/>
      <c r="G2" s="163"/>
      <c r="H2" s="235"/>
      <c r="I2" s="114"/>
      <c r="J2" s="114"/>
      <c r="K2" s="114"/>
    </row>
    <row r="3" spans="1:11" ht="15">
      <c r="A3" s="114"/>
      <c r="B3" s="162"/>
      <c r="C3" s="155"/>
      <c r="D3" s="114"/>
      <c r="E3" s="115" t="str">
        <f>'Start 1. Day'!$F3</f>
        <v>October 7.-8. 2011</v>
      </c>
      <c r="F3" s="163"/>
      <c r="G3" s="163"/>
      <c r="H3" s="235"/>
      <c r="I3" s="114"/>
      <c r="J3" s="114"/>
      <c r="K3" s="114"/>
    </row>
    <row r="4" spans="1:11" ht="15">
      <c r="A4" s="114"/>
      <c r="B4" s="162"/>
      <c r="C4" s="155"/>
      <c r="D4" s="114"/>
      <c r="E4" s="115" t="str">
        <f>'Start 1. Day'!$F4</f>
        <v>Saaremaa</v>
      </c>
      <c r="F4" s="163"/>
      <c r="G4" s="163"/>
      <c r="H4" s="235"/>
      <c r="I4" s="114"/>
      <c r="J4" s="114"/>
      <c r="K4" s="114"/>
    </row>
    <row r="5" spans="1:11" ht="15">
      <c r="A5" s="114"/>
      <c r="B5" s="164" t="s">
        <v>1486</v>
      </c>
      <c r="C5" s="155"/>
      <c r="D5" s="114"/>
      <c r="E5" s="114"/>
      <c r="F5" s="165"/>
      <c r="G5" s="163"/>
      <c r="H5" s="235"/>
      <c r="I5" s="114"/>
      <c r="J5" s="114"/>
      <c r="K5" s="114"/>
    </row>
    <row r="6" spans="1:11" ht="12.75" customHeight="1">
      <c r="A6" s="114"/>
      <c r="B6" s="164"/>
      <c r="C6" s="155"/>
      <c r="D6" s="114"/>
      <c r="E6" s="114"/>
      <c r="F6" s="165"/>
      <c r="G6" s="163"/>
      <c r="H6" s="235"/>
      <c r="I6" s="114"/>
      <c r="J6" s="114"/>
      <c r="K6" s="114"/>
    </row>
    <row r="7" spans="1:11" s="78" customFormat="1" ht="12.75" customHeight="1">
      <c r="A7" s="72" t="s">
        <v>1542</v>
      </c>
      <c r="B7" s="73" t="s">
        <v>1485</v>
      </c>
      <c r="C7" s="74"/>
      <c r="D7" s="75"/>
      <c r="E7" s="75"/>
      <c r="F7" s="76"/>
      <c r="G7" s="77"/>
      <c r="H7" s="236" t="s">
        <v>3538</v>
      </c>
      <c r="I7" s="166"/>
      <c r="J7" s="166"/>
      <c r="K7" s="166"/>
    </row>
    <row r="8" spans="1:11" ht="7.5" customHeight="1">
      <c r="A8" s="114"/>
      <c r="B8" s="162"/>
      <c r="C8" s="155"/>
      <c r="D8" s="114"/>
      <c r="E8" s="114"/>
      <c r="F8" s="163"/>
      <c r="G8" s="163"/>
      <c r="H8" s="235"/>
      <c r="I8" s="114"/>
      <c r="J8" s="114"/>
      <c r="K8" s="114"/>
    </row>
    <row r="9" spans="1:11" ht="12.75" customHeight="1">
      <c r="A9" s="114"/>
      <c r="B9" s="162">
        <v>1</v>
      </c>
      <c r="C9" s="155" t="s">
        <v>1535</v>
      </c>
      <c r="D9" s="114" t="s">
        <v>1479</v>
      </c>
      <c r="E9" s="114" t="s">
        <v>1480</v>
      </c>
      <c r="F9" s="163" t="s">
        <v>1523</v>
      </c>
      <c r="G9" s="163" t="s">
        <v>1543</v>
      </c>
      <c r="H9" s="237" t="str">
        <f>VLOOKUP(B9,Results!B:P,15,FALSE)</f>
        <v>53.57,2</v>
      </c>
      <c r="I9" s="114"/>
      <c r="J9" s="114"/>
      <c r="K9" s="114"/>
    </row>
    <row r="10" spans="1:11" ht="12.75" customHeight="1">
      <c r="A10" s="114"/>
      <c r="B10" s="162">
        <v>2</v>
      </c>
      <c r="C10" s="155" t="s">
        <v>1535</v>
      </c>
      <c r="D10" s="114" t="s">
        <v>1533</v>
      </c>
      <c r="E10" s="114" t="s">
        <v>1568</v>
      </c>
      <c r="F10" s="163" t="s">
        <v>1523</v>
      </c>
      <c r="G10" s="163" t="s">
        <v>1543</v>
      </c>
      <c r="H10" s="237" t="str">
        <f>VLOOKUP(B10,Results!B:P,15,FALSE)</f>
        <v>56.01,4</v>
      </c>
      <c r="I10" s="114"/>
      <c r="J10" s="114"/>
      <c r="K10" s="114"/>
    </row>
    <row r="11" spans="1:11" ht="12.75" customHeight="1">
      <c r="A11" s="114"/>
      <c r="B11" s="162">
        <v>7</v>
      </c>
      <c r="C11" s="155" t="s">
        <v>1534</v>
      </c>
      <c r="D11" s="114" t="s">
        <v>1593</v>
      </c>
      <c r="E11" s="114" t="s">
        <v>1594</v>
      </c>
      <c r="F11" s="163" t="s">
        <v>1523</v>
      </c>
      <c r="G11" s="163" t="s">
        <v>1532</v>
      </c>
      <c r="H11" s="237" t="str">
        <f>VLOOKUP(B11,Results!B:P,15,FALSE)</f>
        <v> 1:13.48,6</v>
      </c>
      <c r="I11" s="114"/>
      <c r="J11" s="114"/>
      <c r="K11" s="114"/>
    </row>
    <row r="12" spans="1:11" ht="7.5" customHeight="1">
      <c r="A12" s="114"/>
      <c r="B12" s="162"/>
      <c r="C12" s="155"/>
      <c r="D12" s="114"/>
      <c r="E12" s="114"/>
      <c r="F12" s="163"/>
      <c r="G12" s="163"/>
      <c r="H12" s="235"/>
      <c r="I12" s="114"/>
      <c r="J12" s="114"/>
      <c r="K12" s="114"/>
    </row>
    <row r="13" spans="1:11" s="78" customFormat="1" ht="12.75" customHeight="1">
      <c r="A13" s="72" t="s">
        <v>1555</v>
      </c>
      <c r="B13" s="73" t="s">
        <v>1606</v>
      </c>
      <c r="C13" s="74"/>
      <c r="D13" s="75"/>
      <c r="E13" s="75"/>
      <c r="F13" s="76"/>
      <c r="G13" s="77"/>
      <c r="H13" s="236" t="s">
        <v>3633</v>
      </c>
      <c r="I13" s="166"/>
      <c r="J13" s="166"/>
      <c r="K13" s="166"/>
    </row>
    <row r="14" spans="1:11" ht="7.5" customHeight="1">
      <c r="A14" s="114"/>
      <c r="B14" s="162"/>
      <c r="C14" s="155"/>
      <c r="D14" s="114"/>
      <c r="E14" s="114"/>
      <c r="F14" s="163"/>
      <c r="G14" s="163"/>
      <c r="H14" s="235"/>
      <c r="I14" s="114"/>
      <c r="J14" s="114"/>
      <c r="K14" s="114"/>
    </row>
    <row r="15" spans="1:11" ht="12.75" customHeight="1">
      <c r="A15" s="114"/>
      <c r="B15" s="162">
        <v>10</v>
      </c>
      <c r="C15" s="155" t="s">
        <v>1534</v>
      </c>
      <c r="D15" s="114" t="s">
        <v>1604</v>
      </c>
      <c r="E15" s="114" t="s">
        <v>1605</v>
      </c>
      <c r="F15" s="163" t="s">
        <v>1523</v>
      </c>
      <c r="G15" s="163" t="s">
        <v>1574</v>
      </c>
      <c r="H15" s="237" t="str">
        <f>VLOOKUP(B15,Results!B:P,15,FALSE)</f>
        <v>58.43,8</v>
      </c>
      <c r="I15" s="114"/>
      <c r="J15" s="114"/>
      <c r="K15" s="114"/>
    </row>
    <row r="16" spans="1:11" ht="12.75" customHeight="1">
      <c r="A16" s="114"/>
      <c r="B16" s="162">
        <v>11</v>
      </c>
      <c r="C16" s="155" t="s">
        <v>1534</v>
      </c>
      <c r="D16" s="114" t="s">
        <v>1609</v>
      </c>
      <c r="E16" s="114" t="s">
        <v>1610</v>
      </c>
      <c r="F16" s="163" t="s">
        <v>1523</v>
      </c>
      <c r="G16" s="163" t="s">
        <v>1580</v>
      </c>
      <c r="H16" s="237" t="str">
        <f>VLOOKUP(B16,Results!B:P,15,FALSE)</f>
        <v>59.54,9</v>
      </c>
      <c r="I16" s="114"/>
      <c r="J16" s="114"/>
      <c r="K16" s="114"/>
    </row>
    <row r="17" spans="1:11" ht="12.75" customHeight="1">
      <c r="A17" s="114"/>
      <c r="B17" s="162">
        <v>59</v>
      </c>
      <c r="C17" s="155" t="s">
        <v>1519</v>
      </c>
      <c r="D17" s="114" t="s">
        <v>1821</v>
      </c>
      <c r="E17" s="114" t="s">
        <v>1822</v>
      </c>
      <c r="F17" s="163" t="s">
        <v>1523</v>
      </c>
      <c r="G17" s="163" t="s">
        <v>1688</v>
      </c>
      <c r="H17" s="237" t="str">
        <f>VLOOKUP(B17,Results!B:P,15,FALSE)</f>
        <v> 1:02.20,7</v>
      </c>
      <c r="I17" s="114"/>
      <c r="J17" s="114"/>
      <c r="K17" s="114"/>
    </row>
    <row r="18" spans="1:11" ht="7.5" customHeight="1">
      <c r="A18" s="114"/>
      <c r="B18" s="162"/>
      <c r="C18" s="155"/>
      <c r="D18" s="114"/>
      <c r="E18" s="114"/>
      <c r="F18" s="163"/>
      <c r="G18" s="163"/>
      <c r="H18" s="235"/>
      <c r="I18" s="114"/>
      <c r="J18" s="114"/>
      <c r="K18" s="114"/>
    </row>
    <row r="19" spans="1:11" s="78" customFormat="1" ht="12.75" customHeight="1">
      <c r="A19" s="72"/>
      <c r="B19" s="73" t="s">
        <v>1573</v>
      </c>
      <c r="C19" s="74"/>
      <c r="D19" s="75"/>
      <c r="E19" s="75"/>
      <c r="F19" s="76"/>
      <c r="G19" s="77"/>
      <c r="H19" s="269" t="s">
        <v>3107</v>
      </c>
      <c r="I19" s="166"/>
      <c r="J19" s="166"/>
      <c r="K19" s="166"/>
    </row>
    <row r="20" spans="1:11" ht="7.5" customHeight="1">
      <c r="A20" s="114"/>
      <c r="B20" s="162"/>
      <c r="C20" s="155"/>
      <c r="D20" s="114"/>
      <c r="E20" s="114"/>
      <c r="F20" s="163"/>
      <c r="G20" s="163"/>
      <c r="H20" s="235"/>
      <c r="I20" s="114"/>
      <c r="J20" s="114"/>
      <c r="K20" s="114"/>
    </row>
    <row r="21" spans="1:11" ht="12.75" customHeight="1">
      <c r="A21" s="114"/>
      <c r="B21" s="162">
        <v>3</v>
      </c>
      <c r="C21" s="155" t="s">
        <v>1534</v>
      </c>
      <c r="D21" s="114" t="s">
        <v>1571</v>
      </c>
      <c r="E21" s="114" t="s">
        <v>1572</v>
      </c>
      <c r="F21" s="163" t="s">
        <v>1523</v>
      </c>
      <c r="G21" s="163" t="s">
        <v>1574</v>
      </c>
      <c r="H21" s="268" t="s">
        <v>1431</v>
      </c>
      <c r="I21" s="114"/>
      <c r="J21" s="114"/>
      <c r="K21" s="114"/>
    </row>
    <row r="22" spans="1:11" ht="12.75" customHeight="1">
      <c r="A22" s="114"/>
      <c r="B22" s="162">
        <v>65</v>
      </c>
      <c r="C22" s="155" t="s">
        <v>1534</v>
      </c>
      <c r="D22" s="114" t="s">
        <v>1849</v>
      </c>
      <c r="E22" s="114" t="s">
        <v>2247</v>
      </c>
      <c r="F22" s="163" t="s">
        <v>1523</v>
      </c>
      <c r="G22" s="163" t="s">
        <v>1792</v>
      </c>
      <c r="H22" s="237" t="str">
        <f>VLOOKUP(B22,Results!B:P,15,FALSE)</f>
        <v> 1:02.44,4</v>
      </c>
      <c r="I22" s="114"/>
      <c r="J22" s="114"/>
      <c r="K22" s="114"/>
    </row>
    <row r="23" spans="1:11" ht="12.75" customHeight="1">
      <c r="A23" s="114"/>
      <c r="B23" s="162">
        <v>81</v>
      </c>
      <c r="C23" s="155" t="s">
        <v>1536</v>
      </c>
      <c r="D23" s="114" t="s">
        <v>1911</v>
      </c>
      <c r="E23" s="114" t="s">
        <v>1912</v>
      </c>
      <c r="F23" s="163" t="s">
        <v>1913</v>
      </c>
      <c r="G23" s="163" t="s">
        <v>1688</v>
      </c>
      <c r="H23" s="237" t="str">
        <f>VLOOKUP(B23,Results!B:P,15,FALSE)</f>
        <v> 1:04.56,6</v>
      </c>
      <c r="I23" s="114"/>
      <c r="J23" s="114"/>
      <c r="K23" s="114"/>
    </row>
    <row r="24" spans="1:11" ht="7.5" customHeight="1">
      <c r="A24" s="114"/>
      <c r="B24" s="162"/>
      <c r="C24" s="155"/>
      <c r="D24" s="114"/>
      <c r="E24" s="114"/>
      <c r="F24" s="163"/>
      <c r="G24" s="163"/>
      <c r="H24" s="235"/>
      <c r="I24" s="114"/>
      <c r="J24" s="114"/>
      <c r="K24" s="114"/>
    </row>
    <row r="25" spans="1:11" s="78" customFormat="1" ht="12.75" customHeight="1">
      <c r="A25" s="72"/>
      <c r="B25" s="73" t="s">
        <v>1585</v>
      </c>
      <c r="C25" s="74"/>
      <c r="D25" s="75"/>
      <c r="E25" s="75"/>
      <c r="F25" s="76"/>
      <c r="G25" s="77"/>
      <c r="H25" s="236" t="s">
        <v>3107</v>
      </c>
      <c r="I25" s="166"/>
      <c r="J25" s="166"/>
      <c r="K25" s="166"/>
    </row>
    <row r="26" spans="1:11" ht="6" customHeight="1">
      <c r="A26" s="114"/>
      <c r="B26" s="162"/>
      <c r="C26" s="155"/>
      <c r="D26" s="114"/>
      <c r="E26" s="114"/>
      <c r="F26" s="163"/>
      <c r="G26" s="163"/>
      <c r="H26" s="235"/>
      <c r="I26" s="114"/>
      <c r="J26" s="114"/>
      <c r="K26" s="114"/>
    </row>
    <row r="27" spans="1:11" ht="12.75">
      <c r="A27" s="114"/>
      <c r="B27" s="162">
        <v>4</v>
      </c>
      <c r="C27" s="155" t="s">
        <v>1534</v>
      </c>
      <c r="D27" s="114" t="s">
        <v>1577</v>
      </c>
      <c r="E27" s="114" t="s">
        <v>1578</v>
      </c>
      <c r="F27" s="163" t="s">
        <v>1552</v>
      </c>
      <c r="G27" s="163" t="s">
        <v>1580</v>
      </c>
      <c r="H27" s="237" t="str">
        <f>VLOOKUP(B27,Results!B:P,15,FALSE)</f>
        <v>57.24,6</v>
      </c>
      <c r="I27" s="114"/>
      <c r="J27" s="114"/>
      <c r="K27" s="114"/>
    </row>
    <row r="28" spans="1:11" ht="12.75">
      <c r="A28" s="114"/>
      <c r="B28" s="162">
        <v>5</v>
      </c>
      <c r="C28" s="155" t="s">
        <v>1534</v>
      </c>
      <c r="D28" s="114" t="s">
        <v>1583</v>
      </c>
      <c r="E28" s="114" t="s">
        <v>1584</v>
      </c>
      <c r="F28" s="163" t="s">
        <v>1523</v>
      </c>
      <c r="G28" s="163" t="s">
        <v>1574</v>
      </c>
      <c r="H28" s="237" t="s">
        <v>3107</v>
      </c>
      <c r="I28" s="114"/>
      <c r="J28" s="114"/>
      <c r="K28" s="114"/>
    </row>
    <row r="29" spans="1:11" ht="12.75">
      <c r="A29" s="114"/>
      <c r="B29" s="162">
        <v>15</v>
      </c>
      <c r="C29" s="155" t="s">
        <v>1537</v>
      </c>
      <c r="D29" s="114" t="s">
        <v>1623</v>
      </c>
      <c r="E29" s="114" t="s">
        <v>1624</v>
      </c>
      <c r="F29" s="163" t="s">
        <v>1523</v>
      </c>
      <c r="G29" s="163" t="s">
        <v>1625</v>
      </c>
      <c r="H29" s="237" t="s">
        <v>3107</v>
      </c>
      <c r="I29" s="114"/>
      <c r="J29" s="114"/>
      <c r="K29" s="114"/>
    </row>
    <row r="30" spans="1:11" ht="7.5" customHeight="1">
      <c r="A30" s="114"/>
      <c r="B30" s="162"/>
      <c r="C30" s="155"/>
      <c r="D30" s="114"/>
      <c r="E30" s="114"/>
      <c r="F30" s="163"/>
      <c r="G30" s="163"/>
      <c r="H30" s="235"/>
      <c r="I30" s="114"/>
      <c r="J30" s="114"/>
      <c r="K30" s="114"/>
    </row>
    <row r="31" spans="1:11" ht="12.75">
      <c r="A31" s="114"/>
      <c r="B31" s="162"/>
      <c r="C31" s="155"/>
      <c r="D31" s="114"/>
      <c r="E31" s="114"/>
      <c r="F31" s="163"/>
      <c r="G31" s="163"/>
      <c r="H31" s="235"/>
      <c r="I31" s="114"/>
      <c r="J31" s="114"/>
      <c r="K31" s="114"/>
    </row>
    <row r="32" spans="1:11" ht="12.75">
      <c r="A32" s="114"/>
      <c r="B32" s="162"/>
      <c r="C32" s="155"/>
      <c r="D32" s="114"/>
      <c r="E32" s="114"/>
      <c r="F32" s="163"/>
      <c r="G32" s="163"/>
      <c r="H32" s="235"/>
      <c r="I32" s="114"/>
      <c r="J32" s="114"/>
      <c r="K32" s="114"/>
    </row>
    <row r="33" spans="1:11" ht="12.75">
      <c r="A33" s="114"/>
      <c r="B33" s="162"/>
      <c r="C33" s="155"/>
      <c r="D33" s="114"/>
      <c r="E33" s="114"/>
      <c r="F33" s="163"/>
      <c r="G33" s="163"/>
      <c r="H33" s="235"/>
      <c r="I33" s="114"/>
      <c r="J33" s="114"/>
      <c r="K33" s="114"/>
    </row>
    <row r="34" spans="1:11" ht="12.75">
      <c r="A34" s="114"/>
      <c r="B34" s="162"/>
      <c r="C34" s="155"/>
      <c r="D34" s="114"/>
      <c r="E34" s="114"/>
      <c r="F34" s="163"/>
      <c r="G34" s="163"/>
      <c r="H34" s="235"/>
      <c r="I34" s="114"/>
      <c r="J34" s="114"/>
      <c r="K34" s="114"/>
    </row>
    <row r="35" spans="1:11" ht="12.75">
      <c r="A35" s="114"/>
      <c r="B35" s="162"/>
      <c r="C35" s="155"/>
      <c r="D35" s="114"/>
      <c r="E35" s="114"/>
      <c r="F35" s="163"/>
      <c r="G35" s="163"/>
      <c r="H35" s="235"/>
      <c r="I35" s="114"/>
      <c r="J35" s="114"/>
      <c r="K35" s="114"/>
    </row>
    <row r="36" spans="1:11" ht="12.75">
      <c r="A36" s="114"/>
      <c r="B36" s="162"/>
      <c r="C36" s="155"/>
      <c r="D36" s="114"/>
      <c r="E36" s="114"/>
      <c r="F36" s="163"/>
      <c r="G36" s="163"/>
      <c r="H36" s="235"/>
      <c r="I36" s="114"/>
      <c r="J36" s="114"/>
      <c r="K36" s="114"/>
    </row>
    <row r="37" spans="1:11" ht="12.75">
      <c r="A37" s="114"/>
      <c r="B37" s="162"/>
      <c r="C37" s="155"/>
      <c r="D37" s="114"/>
      <c r="E37" s="114"/>
      <c r="F37" s="163"/>
      <c r="G37" s="163"/>
      <c r="H37" s="235"/>
      <c r="I37" s="114"/>
      <c r="J37" s="114"/>
      <c r="K37" s="114"/>
    </row>
    <row r="38" spans="1:11" ht="12.75">
      <c r="A38" s="114"/>
      <c r="B38" s="162"/>
      <c r="C38" s="155"/>
      <c r="D38" s="114"/>
      <c r="E38" s="114"/>
      <c r="F38" s="163"/>
      <c r="G38" s="163"/>
      <c r="H38" s="235"/>
      <c r="I38" s="114"/>
      <c r="J38" s="114"/>
      <c r="K38" s="114"/>
    </row>
    <row r="39" spans="1:11" ht="12.75">
      <c r="A39" s="114"/>
      <c r="B39" s="162"/>
      <c r="C39" s="155"/>
      <c r="D39" s="114"/>
      <c r="E39" s="114"/>
      <c r="F39" s="163"/>
      <c r="G39" s="163"/>
      <c r="H39" s="235"/>
      <c r="I39" s="114"/>
      <c r="J39" s="114"/>
      <c r="K39" s="114"/>
    </row>
    <row r="40" spans="1:11" ht="12.75">
      <c r="A40" s="114"/>
      <c r="B40" s="162"/>
      <c r="C40" s="155"/>
      <c r="D40" s="114"/>
      <c r="E40" s="114"/>
      <c r="F40" s="163"/>
      <c r="G40" s="163"/>
      <c r="H40" s="235"/>
      <c r="I40" s="114"/>
      <c r="J40" s="114"/>
      <c r="K40" s="114"/>
    </row>
    <row r="41" spans="1:11" ht="12.75">
      <c r="A41" s="114"/>
      <c r="B41" s="162"/>
      <c r="C41" s="155"/>
      <c r="D41" s="114"/>
      <c r="E41" s="114"/>
      <c r="F41" s="163"/>
      <c r="G41" s="163"/>
      <c r="H41" s="235"/>
      <c r="I41" s="114"/>
      <c r="J41" s="114"/>
      <c r="K41" s="114"/>
    </row>
    <row r="42" spans="1:11" ht="12.75">
      <c r="A42" s="114"/>
      <c r="B42" s="162"/>
      <c r="C42" s="155"/>
      <c r="D42" s="114"/>
      <c r="E42" s="114"/>
      <c r="F42" s="163"/>
      <c r="G42" s="163"/>
      <c r="H42" s="235"/>
      <c r="I42" s="114"/>
      <c r="J42" s="114"/>
      <c r="K42" s="114"/>
    </row>
    <row r="43" spans="1:11" ht="12.75">
      <c r="A43" s="114"/>
      <c r="B43" s="162"/>
      <c r="C43" s="155"/>
      <c r="D43" s="114"/>
      <c r="E43" s="114"/>
      <c r="F43" s="163"/>
      <c r="G43" s="163"/>
      <c r="H43" s="235"/>
      <c r="I43" s="114"/>
      <c r="J43" s="114"/>
      <c r="K43" s="114"/>
    </row>
    <row r="44" spans="1:11" ht="12.75">
      <c r="A44" s="114"/>
      <c r="B44" s="162"/>
      <c r="C44" s="155"/>
      <c r="D44" s="114"/>
      <c r="E44" s="114"/>
      <c r="F44" s="163"/>
      <c r="G44" s="163"/>
      <c r="H44" s="235"/>
      <c r="I44" s="114"/>
      <c r="J44" s="114"/>
      <c r="K44" s="114"/>
    </row>
    <row r="45" spans="1:11" ht="12.75">
      <c r="A45" s="114"/>
      <c r="B45" s="162"/>
      <c r="C45" s="155"/>
      <c r="D45" s="114"/>
      <c r="E45" s="114"/>
      <c r="F45" s="163"/>
      <c r="G45" s="163"/>
      <c r="H45" s="235"/>
      <c r="I45" s="114"/>
      <c r="J45" s="114"/>
      <c r="K45" s="114"/>
    </row>
    <row r="46" spans="1:11" ht="12.75">
      <c r="A46" s="114"/>
      <c r="B46" s="162"/>
      <c r="C46" s="155"/>
      <c r="D46" s="114"/>
      <c r="E46" s="114"/>
      <c r="F46" s="163"/>
      <c r="G46" s="163"/>
      <c r="H46" s="235"/>
      <c r="I46" s="114"/>
      <c r="J46" s="114"/>
      <c r="K46" s="114"/>
    </row>
    <row r="47" spans="1:11" ht="12.75">
      <c r="A47" s="114"/>
      <c r="B47" s="162"/>
      <c r="C47" s="155"/>
      <c r="D47" s="114"/>
      <c r="E47" s="114"/>
      <c r="F47" s="163"/>
      <c r="G47" s="163"/>
      <c r="H47" s="235"/>
      <c r="I47" s="114"/>
      <c r="J47" s="114"/>
      <c r="K47" s="114"/>
    </row>
    <row r="48" spans="1:11" ht="12.75">
      <c r="A48" s="114"/>
      <c r="B48" s="162"/>
      <c r="C48" s="155"/>
      <c r="D48" s="114"/>
      <c r="E48" s="114"/>
      <c r="F48" s="163"/>
      <c r="G48" s="163"/>
      <c r="H48" s="235"/>
      <c r="I48" s="114"/>
      <c r="J48" s="114"/>
      <c r="K48" s="114"/>
    </row>
    <row r="49" spans="1:11" ht="12.75">
      <c r="A49" s="114"/>
      <c r="B49" s="162"/>
      <c r="C49" s="155"/>
      <c r="D49" s="114"/>
      <c r="E49" s="114"/>
      <c r="F49" s="163"/>
      <c r="G49" s="163"/>
      <c r="H49" s="235"/>
      <c r="I49" s="114"/>
      <c r="J49" s="114"/>
      <c r="K49" s="114"/>
    </row>
  </sheetData>
  <printOptions/>
  <pageMargins left="0.7874015748031497" right="0" top="0.78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S137"/>
  <sheetViews>
    <sheetView workbookViewId="0" topLeftCell="A1">
      <pane xSplit="3" ySplit="6" topLeftCell="G4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56" sqref="S56"/>
    </sheetView>
  </sheetViews>
  <sheetFormatPr defaultColWidth="9.140625" defaultRowHeight="12.75"/>
  <cols>
    <col min="1" max="1" width="7.8515625" style="210" hidden="1" customWidth="1"/>
    <col min="2" max="2" width="4.57421875" style="210" hidden="1" customWidth="1"/>
    <col min="3" max="3" width="10.140625" style="210" hidden="1" customWidth="1"/>
    <col min="4" max="5" width="6.00390625" style="0" customWidth="1"/>
    <col min="6" max="6" width="4.8515625" style="3" customWidth="1"/>
    <col min="7" max="7" width="5.421875" style="0" customWidth="1"/>
    <col min="8" max="8" width="6.00390625" style="0" customWidth="1"/>
    <col min="9" max="13" width="6.00390625" style="3" customWidth="1"/>
    <col min="14" max="14" width="19.00390625" style="0" bestFit="1" customWidth="1"/>
    <col min="15" max="15" width="16.7109375" style="0" bestFit="1" customWidth="1"/>
    <col min="16" max="16" width="8.140625" style="0" bestFit="1" customWidth="1"/>
    <col min="17" max="17" width="23.28125" style="0" bestFit="1" customWidth="1"/>
    <col min="18" max="18" width="18.57421875" style="0" bestFit="1" customWidth="1"/>
    <col min="19" max="19" width="9.57421875" style="0" customWidth="1"/>
  </cols>
  <sheetData>
    <row r="1" spans="5:19" ht="15.75">
      <c r="E1" s="214"/>
      <c r="F1" s="257" t="str">
        <f>'Start 1. Day'!$F2</f>
        <v>44th Saaremaa Rally 2011</v>
      </c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14"/>
    </row>
    <row r="2" spans="5:19" ht="15">
      <c r="E2" s="215"/>
      <c r="F2" s="258" t="str">
        <f>'Start 1. Day'!$F3</f>
        <v>October 7.-8. 2011</v>
      </c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15"/>
    </row>
    <row r="3" spans="5:19" ht="15">
      <c r="E3" s="215"/>
      <c r="F3" s="258" t="str">
        <f>'Start 1. Day'!$F4</f>
        <v>Saaremaa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15"/>
    </row>
    <row r="4" spans="4:19" ht="15.75" customHeight="1">
      <c r="D4" s="180"/>
      <c r="E4" s="180"/>
      <c r="F4" s="259" t="s">
        <v>1556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13"/>
    </row>
    <row r="5" spans="1:19" ht="15.75" customHeight="1">
      <c r="A5" s="210" t="s">
        <v>1557</v>
      </c>
      <c r="B5" s="210" t="s">
        <v>1559</v>
      </c>
      <c r="C5" s="210" t="s">
        <v>1558</v>
      </c>
      <c r="D5" s="260" t="s">
        <v>1498</v>
      </c>
      <c r="E5" s="261"/>
      <c r="F5" s="256" t="s">
        <v>1508</v>
      </c>
      <c r="G5" s="256" t="s">
        <v>1491</v>
      </c>
      <c r="H5" s="262" t="s">
        <v>1561</v>
      </c>
      <c r="I5" s="262"/>
      <c r="J5" s="262" t="s">
        <v>1558</v>
      </c>
      <c r="K5" s="262"/>
      <c r="L5" s="263" t="s">
        <v>1563</v>
      </c>
      <c r="M5" s="264"/>
      <c r="N5" s="256" t="s">
        <v>1492</v>
      </c>
      <c r="O5" s="256" t="s">
        <v>1493</v>
      </c>
      <c r="P5" s="265"/>
      <c r="Q5" s="256" t="s">
        <v>1495</v>
      </c>
      <c r="R5" s="256" t="s">
        <v>1496</v>
      </c>
      <c r="S5" s="256" t="s">
        <v>1488</v>
      </c>
    </row>
    <row r="6" spans="1:19" ht="15.75" customHeight="1">
      <c r="A6" s="210">
        <v>0</v>
      </c>
      <c r="B6" s="210">
        <v>0</v>
      </c>
      <c r="C6" s="210">
        <v>0</v>
      </c>
      <c r="D6" s="186" t="s">
        <v>1564</v>
      </c>
      <c r="E6" s="186" t="s">
        <v>1560</v>
      </c>
      <c r="F6" s="256"/>
      <c r="G6" s="256"/>
      <c r="H6" s="185" t="s">
        <v>1562</v>
      </c>
      <c r="I6" s="185" t="s">
        <v>1560</v>
      </c>
      <c r="J6" s="185" t="s">
        <v>1562</v>
      </c>
      <c r="K6" s="185" t="s">
        <v>1558</v>
      </c>
      <c r="L6" s="185" t="s">
        <v>1561</v>
      </c>
      <c r="M6" s="185" t="s">
        <v>1558</v>
      </c>
      <c r="N6" s="256"/>
      <c r="O6" s="256"/>
      <c r="P6" s="265"/>
      <c r="Q6" s="256"/>
      <c r="R6" s="256"/>
      <c r="S6" s="256"/>
    </row>
    <row r="7" spans="1:19" s="5" customFormat="1" ht="15" customHeight="1">
      <c r="A7" s="211">
        <f>IF(I7=A$5,A6+1,A6)</f>
        <v>1</v>
      </c>
      <c r="B7" s="211">
        <f>IF(I7=B$5,B6+1,B6)</f>
        <v>0</v>
      </c>
      <c r="C7" s="211">
        <f>IF(K7=C$5,C6+1,C6)</f>
        <v>0</v>
      </c>
      <c r="D7" s="189">
        <v>1</v>
      </c>
      <c r="E7" s="187">
        <f>IF(I7=$A$5,A7,IF(I7=$B$5,B7,0))</f>
        <v>1</v>
      </c>
      <c r="F7" s="216">
        <v>1</v>
      </c>
      <c r="G7" s="181" t="str">
        <f>VLOOKUP($F7,'Start 1. Day'!$B:$H,2,FALSE)</f>
        <v>A8</v>
      </c>
      <c r="H7" s="188">
        <f>IF(I7=$A$5,VLOOKUP(A7,A$90:B$137,2,FALSE),IF(I7=$B$5,VLOOKUP(B7,A$90:B$137,2,FALSE),0))</f>
        <v>30</v>
      </c>
      <c r="I7" s="181" t="s">
        <v>1557</v>
      </c>
      <c r="J7" s="188">
        <f>IF(K7=$C$5,VLOOKUP(C7,A$90:B$137,2,FALSE),"")</f>
      </c>
      <c r="K7" s="181"/>
      <c r="L7" s="181" t="s">
        <v>1523</v>
      </c>
      <c r="M7" s="181"/>
      <c r="N7" s="182" t="str">
        <f>VLOOKUP($F7,'Start 1. Day'!$B:$H,3,FALSE)</f>
        <v>Ott Tänak</v>
      </c>
      <c r="O7" s="182" t="str">
        <f>VLOOKUP($F7,'Start 1. Day'!$B:$H,4,FALSE)</f>
        <v>Kuldar Sikk</v>
      </c>
      <c r="P7" s="181" t="str">
        <f>VLOOKUP($F7,'Start 1. Day'!$B:$H,5,FALSE)</f>
        <v>EST</v>
      </c>
      <c r="Q7" s="182" t="str">
        <f>VLOOKUP($F7,'Start 1. Day'!$B:$H,6,FALSE)</f>
        <v>MM-Motorsport</v>
      </c>
      <c r="R7" s="183" t="str">
        <f>VLOOKUP($F7,'Start 1. Day'!$B:$H,7,FALSE)</f>
        <v>Ford Focus WRC</v>
      </c>
      <c r="S7" s="184" t="str">
        <f>VLOOKUP(F7,Results!B:P,15,FALSE)</f>
        <v>53.57,2</v>
      </c>
    </row>
    <row r="8" spans="1:19" s="5" customFormat="1" ht="15" customHeight="1">
      <c r="A8" s="211">
        <f aca="true" t="shared" si="0" ref="A8:A71">IF(I8=A$5,A7+1,A7)</f>
        <v>2</v>
      </c>
      <c r="B8" s="211">
        <f aca="true" t="shared" si="1" ref="B8:B71">IF(I8=B$5,B7+1,B7)</f>
        <v>0</v>
      </c>
      <c r="C8" s="211">
        <f aca="true" t="shared" si="2" ref="C8:C71">IF(K8=C$5,C7+1,C7)</f>
        <v>0</v>
      </c>
      <c r="D8" s="189">
        <f>D7+1</f>
        <v>2</v>
      </c>
      <c r="E8" s="187">
        <f aca="true" t="shared" si="3" ref="E8:E71">IF(I8=$A$5,A8,IF(I8=$B$5,B8,0))</f>
        <v>2</v>
      </c>
      <c r="F8" s="216">
        <v>2</v>
      </c>
      <c r="G8" s="181" t="str">
        <f>VLOOKUP($F8,'Start 1. Day'!$B:$H,2,FALSE)</f>
        <v>A8</v>
      </c>
      <c r="H8" s="188">
        <f>IF(I8=$A$5,VLOOKUP(A8,A$90:B$137,2,FALSE),IF(I8=$B$5,VLOOKUP(B8,A$90:B$137,2,FALSE),0))</f>
        <v>27</v>
      </c>
      <c r="I8" s="181" t="s">
        <v>1557</v>
      </c>
      <c r="J8" s="188">
        <f>IF(K8=$C$5,VLOOKUP(C8,A$90:B$137,2,FALSE),"")</f>
      </c>
      <c r="K8" s="181"/>
      <c r="L8" s="181"/>
      <c r="M8" s="181"/>
      <c r="N8" s="182" t="str">
        <f>VLOOKUP($F8,'Start 1. Day'!$B:$H,3,FALSE)</f>
        <v>Georg Gross</v>
      </c>
      <c r="O8" s="182" t="str">
        <f>VLOOKUP($F8,'Start 1. Day'!$B:$H,4,FALSE)</f>
        <v>Raigo Mōlder</v>
      </c>
      <c r="P8" s="181" t="str">
        <f>VLOOKUP($F8,'Start 1. Day'!$B:$H,5,FALSE)</f>
        <v>EST</v>
      </c>
      <c r="Q8" s="182" t="str">
        <f>VLOOKUP($F8,'Start 1. Day'!$B:$H,6,FALSE)</f>
        <v>MM-Motorsport</v>
      </c>
      <c r="R8" s="183" t="str">
        <f>VLOOKUP($F8,'Start 1. Day'!$B:$H,7,FALSE)</f>
        <v>Ford Focus WRC</v>
      </c>
      <c r="S8" s="184" t="str">
        <f>VLOOKUP(F8,Results!B:P,15,FALSE)</f>
        <v>56.01,4</v>
      </c>
    </row>
    <row r="9" spans="1:19" s="5" customFormat="1" ht="15" customHeight="1">
      <c r="A9" s="211">
        <f t="shared" si="0"/>
        <v>3</v>
      </c>
      <c r="B9" s="211">
        <f t="shared" si="1"/>
        <v>0</v>
      </c>
      <c r="C9" s="211">
        <f t="shared" si="2"/>
        <v>0</v>
      </c>
      <c r="D9" s="189">
        <f aca="true" t="shared" si="4" ref="D9:D23">D8+1</f>
        <v>3</v>
      </c>
      <c r="E9" s="187">
        <f t="shared" si="3"/>
        <v>3</v>
      </c>
      <c r="F9" s="216">
        <v>4</v>
      </c>
      <c r="G9" s="181" t="str">
        <f>VLOOKUP($F9,'Start 1. Day'!$B:$H,2,FALSE)</f>
        <v>N4</v>
      </c>
      <c r="H9" s="188">
        <f>IF(I9=$A$5,VLOOKUP(A9,A$90:B$137,2,FALSE),IF(I9=$B$5,VLOOKUP(B9,A$90:B$137,2,FALSE),0))</f>
        <v>24</v>
      </c>
      <c r="I9" s="181" t="s">
        <v>1557</v>
      </c>
      <c r="J9" s="188">
        <f>IF(K9=$C$5,VLOOKUP(C9,A$90:B$137,2,FALSE),"")</f>
      </c>
      <c r="K9" s="181"/>
      <c r="L9" s="181" t="s">
        <v>1552</v>
      </c>
      <c r="M9" s="181"/>
      <c r="N9" s="182" t="str">
        <f>VLOOKUP($F9,'Start 1. Day'!$B:$H,3,FALSE)</f>
        <v>Janis Vorobjovs</v>
      </c>
      <c r="O9" s="182" t="str">
        <f>VLOOKUP($F9,'Start 1. Day'!$B:$H,4,FALSE)</f>
        <v>Guntars Zicans</v>
      </c>
      <c r="P9" s="181" t="str">
        <f>VLOOKUP($F9,'Start 1. Day'!$B:$H,5,FALSE)</f>
        <v>LAT</v>
      </c>
      <c r="Q9" s="182" t="str">
        <f>VLOOKUP($F9,'Start 1. Day'!$B:$H,6,FALSE)</f>
        <v>Team RRC</v>
      </c>
      <c r="R9" s="183" t="str">
        <f>VLOOKUP($F9,'Start 1. Day'!$B:$H,7,FALSE)</f>
        <v>Mitsubishi Lancer Evo 10</v>
      </c>
      <c r="S9" s="184" t="str">
        <f>VLOOKUP(F9,Results!B:P,15,FALSE)</f>
        <v>57.24,6</v>
      </c>
    </row>
    <row r="10" spans="1:19" s="5" customFormat="1" ht="15" customHeight="1">
      <c r="A10" s="211">
        <f t="shared" si="0"/>
        <v>4</v>
      </c>
      <c r="B10" s="211">
        <f t="shared" si="1"/>
        <v>0</v>
      </c>
      <c r="C10" s="211">
        <f t="shared" si="2"/>
        <v>0</v>
      </c>
      <c r="D10" s="189">
        <f t="shared" si="4"/>
        <v>4</v>
      </c>
      <c r="E10" s="187">
        <f t="shared" si="3"/>
        <v>4</v>
      </c>
      <c r="F10" s="216">
        <v>53</v>
      </c>
      <c r="G10" s="181" t="str">
        <f>VLOOKUP($F10,'Start 1. Day'!$B:$H,2,FALSE)</f>
        <v>E12</v>
      </c>
      <c r="H10" s="188">
        <f>IF(I10=$A$5,VLOOKUP(A10,A$90:B$137,2,FALSE),IF(I10=$B$5,VLOOKUP(B10,A$90:B$137,2,FALSE),0))</f>
        <v>22.5</v>
      </c>
      <c r="I10" s="181" t="s">
        <v>1557</v>
      </c>
      <c r="J10" s="188">
        <f>IF(K10=$C$5,VLOOKUP(C10,A$90:B$137,2,FALSE),"")</f>
      </c>
      <c r="K10" s="181"/>
      <c r="L10" s="181"/>
      <c r="M10" s="181"/>
      <c r="N10" s="182" t="str">
        <f>VLOOKUP($F10,'Start 1. Day'!$B:$H,3,FALSE)</f>
        <v>Alexey Lukyanuk</v>
      </c>
      <c r="O10" s="182" t="str">
        <f>VLOOKUP($F10,'Start 1. Day'!$B:$H,4,FALSE)</f>
        <v>Alexey Arnautov</v>
      </c>
      <c r="P10" s="181" t="str">
        <f>VLOOKUP($F10,'Start 1. Day'!$B:$H,5,FALSE)</f>
        <v>RUS</v>
      </c>
      <c r="Q10" s="182" t="str">
        <f>VLOOKUP($F10,'Start 1. Day'!$B:$H,6,FALSE)</f>
        <v>SC Megapolis</v>
      </c>
      <c r="R10" s="183" t="str">
        <f>VLOOKUP($F10,'Start 1. Day'!$B:$H,7,FALSE)</f>
        <v>Mitsubishi Lancer Evo 7</v>
      </c>
      <c r="S10" s="184" t="str">
        <f>VLOOKUP(F10,Results!B:P,15,FALSE)</f>
        <v>59.21,2</v>
      </c>
    </row>
    <row r="11" spans="1:19" s="5" customFormat="1" ht="15" customHeight="1">
      <c r="A11" s="211">
        <f t="shared" si="0"/>
        <v>5</v>
      </c>
      <c r="B11" s="211">
        <f t="shared" si="1"/>
        <v>0</v>
      </c>
      <c r="C11" s="211">
        <f t="shared" si="2"/>
        <v>0</v>
      </c>
      <c r="D11" s="189">
        <f t="shared" si="4"/>
        <v>5</v>
      </c>
      <c r="E11" s="187">
        <f t="shared" si="3"/>
        <v>5</v>
      </c>
      <c r="F11" s="216">
        <v>8</v>
      </c>
      <c r="G11" s="181" t="str">
        <f>VLOOKUP($F11,'Start 1. Day'!$B:$H,2,FALSE)</f>
        <v>N4</v>
      </c>
      <c r="H11" s="188">
        <f>IF(I11=$A$5,VLOOKUP(A11,A$90:B$137,2,FALSE),IF(I11=$B$5,VLOOKUP(B11,A$90:B$137,2,FALSE),0))</f>
        <v>21</v>
      </c>
      <c r="I11" s="181" t="s">
        <v>1557</v>
      </c>
      <c r="J11" s="188">
        <f>IF(K11=$C$5,VLOOKUP(C11,A$90:B$137,2,FALSE),"")</f>
      </c>
      <c r="K11" s="181"/>
      <c r="L11" s="181" t="s">
        <v>1552</v>
      </c>
      <c r="M11" s="181"/>
      <c r="N11" s="182" t="str">
        <f>VLOOKUP($F11,'Start 1. Day'!$B:$H,3,FALSE)</f>
        <v>Janis Feldmanis</v>
      </c>
      <c r="O11" s="182" t="str">
        <f>VLOOKUP($F11,'Start 1. Day'!$B:$H,4,FALSE)</f>
        <v>Anrijs Jesse</v>
      </c>
      <c r="P11" s="181" t="str">
        <f>VLOOKUP($F11,'Start 1. Day'!$B:$H,5,FALSE)</f>
        <v>LAT</v>
      </c>
      <c r="Q11" s="182" t="str">
        <f>VLOOKUP($F11,'Start 1. Day'!$B:$H,6,FALSE)</f>
        <v>Anrijs Jesse</v>
      </c>
      <c r="R11" s="183" t="str">
        <f>VLOOKUP($F11,'Start 1. Day'!$B:$H,7,FALSE)</f>
        <v>Mitsubishi Evo X R4</v>
      </c>
      <c r="S11" s="184" t="str">
        <f>VLOOKUP(F11,Results!B:P,15,FALSE)</f>
        <v>59.26,5</v>
      </c>
    </row>
    <row r="12" spans="1:19" s="5" customFormat="1" ht="15" customHeight="1">
      <c r="A12" s="211">
        <f t="shared" si="0"/>
        <v>6</v>
      </c>
      <c r="B12" s="211">
        <f t="shared" si="1"/>
        <v>0</v>
      </c>
      <c r="C12" s="211">
        <f t="shared" si="2"/>
        <v>0</v>
      </c>
      <c r="D12" s="189">
        <f t="shared" si="4"/>
        <v>6</v>
      </c>
      <c r="E12" s="187">
        <f t="shared" si="3"/>
        <v>6</v>
      </c>
      <c r="F12" s="216">
        <v>23</v>
      </c>
      <c r="G12" s="181" t="str">
        <f>VLOOKUP($F12,'Start 1. Day'!$B:$H,2,FALSE)</f>
        <v>N4</v>
      </c>
      <c r="H12" s="188">
        <f>IF(I12=$A$5,VLOOKUP(A12,A$90:B$137,2,FALSE),IF(I12=$B$5,VLOOKUP(B12,A$90:B$137,2,FALSE),0))</f>
        <v>19.5</v>
      </c>
      <c r="I12" s="181" t="s">
        <v>1557</v>
      </c>
      <c r="J12" s="188">
        <f>IF(K12=$C$5,VLOOKUP(C12,A$90:B$137,2,FALSE),"")</f>
      </c>
      <c r="K12" s="181"/>
      <c r="L12" s="181"/>
      <c r="M12" s="181"/>
      <c r="N12" s="182" t="str">
        <f>VLOOKUP($F12,'Start 1. Day'!$B:$H,3,FALSE)</f>
        <v>Vasily Gryazin</v>
      </c>
      <c r="O12" s="182" t="str">
        <f>VLOOKUP($F12,'Start 1. Day'!$B:$H,4,FALSE)</f>
        <v>Georgy Troshkin</v>
      </c>
      <c r="P12" s="181" t="str">
        <f>VLOOKUP($F12,'Start 1. Day'!$B:$H,5,FALSE)</f>
        <v>LAT/RUS</v>
      </c>
      <c r="Q12" s="182" t="str">
        <f>VLOOKUP($F12,'Start 1. Day'!$B:$H,6,FALSE)</f>
        <v>Sports Racing Technologies</v>
      </c>
      <c r="R12" s="183" t="str">
        <f>VLOOKUP($F12,'Start 1. Day'!$B:$H,7,FALSE)</f>
        <v>Mitsubishi Lancer Evo 9</v>
      </c>
      <c r="S12" s="184" t="str">
        <f>VLOOKUP(F12,Results!B:P,15,FALSE)</f>
        <v>59.31,6</v>
      </c>
    </row>
    <row r="13" spans="1:19" s="5" customFormat="1" ht="15" customHeight="1">
      <c r="A13" s="211">
        <f t="shared" si="0"/>
        <v>7</v>
      </c>
      <c r="B13" s="211">
        <f t="shared" si="1"/>
        <v>0</v>
      </c>
      <c r="C13" s="211">
        <f t="shared" si="2"/>
        <v>0</v>
      </c>
      <c r="D13" s="189">
        <f t="shared" si="4"/>
        <v>7</v>
      </c>
      <c r="E13" s="187">
        <f t="shared" si="3"/>
        <v>7</v>
      </c>
      <c r="F13" s="216">
        <v>19</v>
      </c>
      <c r="G13" s="181" t="str">
        <f>VLOOKUP($F13,'Start 1. Day'!$B:$H,2,FALSE)</f>
        <v>N4</v>
      </c>
      <c r="H13" s="188">
        <f>IF(I13=$A$5,VLOOKUP(A13,A$90:B$137,2,FALSE),IF(I13=$B$5,VLOOKUP(B13,A$90:B$137,2,FALSE),0))</f>
        <v>18</v>
      </c>
      <c r="I13" s="181" t="s">
        <v>1557</v>
      </c>
      <c r="J13" s="188">
        <f>IF(K13=$C$5,VLOOKUP(C13,A$90:B$137,2,FALSE),"")</f>
      </c>
      <c r="K13" s="181"/>
      <c r="L13" s="181"/>
      <c r="M13" s="181"/>
      <c r="N13" s="182" t="str">
        <f>VLOOKUP($F13,'Start 1. Day'!$B:$H,3,FALSE)</f>
        <v>Benediktas Vanagas</v>
      </c>
      <c r="O13" s="182" t="str">
        <f>VLOOKUP($F13,'Start 1. Day'!$B:$H,4,FALSE)</f>
        <v>Irina Kolomeytseva</v>
      </c>
      <c r="P13" s="181" t="str">
        <f>VLOOKUP($F13,'Start 1. Day'!$B:$H,5,FALSE)</f>
        <v>LIT / UKR</v>
      </c>
      <c r="Q13" s="182" t="str">
        <f>VLOOKUP($F13,'Start 1. Day'!$B:$H,6,FALSE)</f>
        <v>Subaru General Financing</v>
      </c>
      <c r="R13" s="183" t="str">
        <f>VLOOKUP($F13,'Start 1. Day'!$B:$H,7,FALSE)</f>
        <v>Subaru Impreza WRX STI</v>
      </c>
      <c r="S13" s="184" t="str">
        <f>VLOOKUP(F13,Results!B:P,15,FALSE)</f>
        <v>59.32,9</v>
      </c>
    </row>
    <row r="14" spans="1:19" s="5" customFormat="1" ht="15" customHeight="1">
      <c r="A14" s="211">
        <f t="shared" si="0"/>
        <v>8</v>
      </c>
      <c r="B14" s="211">
        <f t="shared" si="1"/>
        <v>0</v>
      </c>
      <c r="C14" s="211">
        <f t="shared" si="2"/>
        <v>0</v>
      </c>
      <c r="D14" s="189">
        <f t="shared" si="4"/>
        <v>8</v>
      </c>
      <c r="E14" s="187">
        <f t="shared" si="3"/>
        <v>8</v>
      </c>
      <c r="F14" s="216">
        <v>12</v>
      </c>
      <c r="G14" s="181" t="str">
        <f>VLOOKUP($F14,'Start 1. Day'!$B:$H,2,FALSE)</f>
        <v>N4</v>
      </c>
      <c r="H14" s="188">
        <f>IF(I14=$A$5,VLOOKUP(A14,A$90:B$137,2,FALSE),IF(I14=$B$5,VLOOKUP(B14,A$90:B$137,2,FALSE),0))</f>
        <v>16.5</v>
      </c>
      <c r="I14" s="181" t="s">
        <v>1557</v>
      </c>
      <c r="J14" s="188">
        <f>IF(K14=$C$5,VLOOKUP(C14,A$90:B$137,2,FALSE),"")</f>
      </c>
      <c r="K14" s="181"/>
      <c r="L14" s="181" t="s">
        <v>1529</v>
      </c>
      <c r="M14" s="181"/>
      <c r="N14" s="182" t="str">
        <f>VLOOKUP($F14,'Start 1. Day'!$B:$H,3,FALSE)</f>
        <v>Dmitry Tagirov</v>
      </c>
      <c r="O14" s="182" t="str">
        <f>VLOOKUP($F14,'Start 1. Day'!$B:$H,4,FALSE)</f>
        <v>Anna Zavershinskaya</v>
      </c>
      <c r="P14" s="181" t="str">
        <f>VLOOKUP($F14,'Start 1. Day'!$B:$H,5,FALSE)</f>
        <v>RUS</v>
      </c>
      <c r="Q14" s="182" t="str">
        <f>VLOOKUP($F14,'Start 1. Day'!$B:$H,6,FALSE)</f>
        <v>Vorobjovs Racing</v>
      </c>
      <c r="R14" s="183" t="str">
        <f>VLOOKUP($F14,'Start 1. Day'!$B:$H,7,FALSE)</f>
        <v>Mitsubishi Lancer Evo 9</v>
      </c>
      <c r="S14" s="184" t="str">
        <f>VLOOKUP(F14,Results!B:P,15,FALSE)</f>
        <v>59.33,4</v>
      </c>
    </row>
    <row r="15" spans="1:19" s="5" customFormat="1" ht="15" customHeight="1">
      <c r="A15" s="211">
        <f t="shared" si="0"/>
        <v>9</v>
      </c>
      <c r="B15" s="211">
        <f t="shared" si="1"/>
        <v>0</v>
      </c>
      <c r="C15" s="211">
        <f t="shared" si="2"/>
        <v>0</v>
      </c>
      <c r="D15" s="189">
        <f t="shared" si="4"/>
        <v>9</v>
      </c>
      <c r="E15" s="187">
        <f t="shared" si="3"/>
        <v>9</v>
      </c>
      <c r="F15" s="216">
        <v>26</v>
      </c>
      <c r="G15" s="181" t="str">
        <f>VLOOKUP($F15,'Start 1. Day'!$B:$H,2,FALSE)</f>
        <v>N4</v>
      </c>
      <c r="H15" s="188">
        <f>IF(I15=$A$5,VLOOKUP(A15,A$90:B$137,2,FALSE),IF(I15=$B$5,VLOOKUP(B15,A$90:B$137,2,FALSE),0))</f>
        <v>15</v>
      </c>
      <c r="I15" s="181" t="s">
        <v>1557</v>
      </c>
      <c r="J15" s="188">
        <f>IF(K15=$C$5,VLOOKUP(C15,A$90:B$137,2,FALSE),"")</f>
      </c>
      <c r="K15" s="181"/>
      <c r="L15" s="181"/>
      <c r="M15" s="181"/>
      <c r="N15" s="182" t="str">
        <f>VLOOKUP($F15,'Start 1. Day'!$B:$H,3,FALSE)</f>
        <v>Radik Shaymiev</v>
      </c>
      <c r="O15" s="182" t="str">
        <f>VLOOKUP($F15,'Start 1. Day'!$B:$H,4,FALSE)</f>
        <v>Maxim Tsvetkov</v>
      </c>
      <c r="P15" s="181" t="str">
        <f>VLOOKUP($F15,'Start 1. Day'!$B:$H,5,FALSE)</f>
        <v>RUS</v>
      </c>
      <c r="Q15" s="182" t="str">
        <f>VLOOKUP($F15,'Start 1. Day'!$B:$H,6,FALSE)</f>
        <v>Taif Rally Team</v>
      </c>
      <c r="R15" s="183" t="str">
        <f>VLOOKUP($F15,'Start 1. Day'!$B:$H,7,FALSE)</f>
        <v>Peugeot 207 S2000</v>
      </c>
      <c r="S15" s="184" t="str">
        <f>VLOOKUP(F15,Results!B:P,15,FALSE)</f>
        <v>59.40,3</v>
      </c>
    </row>
    <row r="16" spans="1:19" s="5" customFormat="1" ht="15" customHeight="1">
      <c r="A16" s="211">
        <f t="shared" si="0"/>
        <v>10</v>
      </c>
      <c r="B16" s="211">
        <f t="shared" si="1"/>
        <v>0</v>
      </c>
      <c r="C16" s="211">
        <f t="shared" si="2"/>
        <v>0</v>
      </c>
      <c r="D16" s="189">
        <f t="shared" si="4"/>
        <v>10</v>
      </c>
      <c r="E16" s="187">
        <f t="shared" si="3"/>
        <v>10</v>
      </c>
      <c r="F16" s="216">
        <v>18</v>
      </c>
      <c r="G16" s="181" t="str">
        <f>VLOOKUP($F16,'Start 1. Day'!$B:$H,2,FALSE)</f>
        <v>N4</v>
      </c>
      <c r="H16" s="188">
        <f>IF(I16=$A$5,VLOOKUP(A16,A$90:B$137,2,FALSE),IF(I16=$B$5,VLOOKUP(B16,A$90:B$137,2,FALSE),0))</f>
        <v>13.5</v>
      </c>
      <c r="I16" s="181" t="s">
        <v>1557</v>
      </c>
      <c r="J16" s="188">
        <f>IF(K16=$C$5,VLOOKUP(C16,A$90:B$137,2,FALSE),"")</f>
      </c>
      <c r="K16" s="181"/>
      <c r="L16" s="181"/>
      <c r="M16" s="181"/>
      <c r="N16" s="182" t="str">
        <f>VLOOKUP($F16,'Start 1. Day'!$B:$H,3,FALSE)</f>
        <v>Timo Pulkkinen</v>
      </c>
      <c r="O16" s="182" t="str">
        <f>VLOOKUP($F16,'Start 1. Day'!$B:$H,4,FALSE)</f>
        <v>Jorma Haapasaari</v>
      </c>
      <c r="P16" s="181" t="str">
        <f>VLOOKUP($F16,'Start 1. Day'!$B:$H,5,FALSE)</f>
        <v>FIN</v>
      </c>
      <c r="Q16" s="182" t="str">
        <f>VLOOKUP($F16,'Start 1. Day'!$B:$H,6,FALSE)</f>
        <v>Timo Pulkkinen</v>
      </c>
      <c r="R16" s="183" t="str">
        <f>VLOOKUP($F16,'Start 1. Day'!$B:$H,7,FALSE)</f>
        <v>Subaru Impreza WRX STI</v>
      </c>
      <c r="S16" s="184" t="str">
        <f>VLOOKUP(F16,Results!B:P,15,FALSE)</f>
        <v> 1:00.16,7</v>
      </c>
    </row>
    <row r="17" spans="1:19" s="5" customFormat="1" ht="15" customHeight="1">
      <c r="A17" s="211">
        <f t="shared" si="0"/>
        <v>11</v>
      </c>
      <c r="B17" s="211">
        <f t="shared" si="1"/>
        <v>0</v>
      </c>
      <c r="C17" s="211">
        <f t="shared" si="2"/>
        <v>0</v>
      </c>
      <c r="D17" s="189">
        <f t="shared" si="4"/>
        <v>11</v>
      </c>
      <c r="E17" s="187">
        <f t="shared" si="3"/>
        <v>11</v>
      </c>
      <c r="F17" s="216">
        <v>21</v>
      </c>
      <c r="G17" s="181" t="str">
        <f>VLOOKUP($F17,'Start 1. Day'!$B:$H,2,FALSE)</f>
        <v>E12</v>
      </c>
      <c r="H17" s="188">
        <f>IF(I17=$A$5,VLOOKUP(A17,A$90:B$137,2,FALSE),IF(I17=$B$5,VLOOKUP(B17,A$90:B$137,2,FALSE),0))</f>
        <v>12</v>
      </c>
      <c r="I17" s="181" t="s">
        <v>1557</v>
      </c>
      <c r="J17" s="188">
        <f>IF(K17=$C$5,VLOOKUP(C17,A$90:B$137,2,FALSE),"")</f>
      </c>
      <c r="K17" s="181"/>
      <c r="L17" s="181" t="s">
        <v>1530</v>
      </c>
      <c r="M17" s="181"/>
      <c r="N17" s="182" t="str">
        <f>VLOOKUP($F17,'Start 1. Day'!$B:$H,3,FALSE)</f>
        <v>Saku Vierimaa</v>
      </c>
      <c r="O17" s="182" t="str">
        <f>VLOOKUP($F17,'Start 1. Day'!$B:$H,4,FALSE)</f>
        <v>Duncan McNiven</v>
      </c>
      <c r="P17" s="181" t="str">
        <f>VLOOKUP($F17,'Start 1. Day'!$B:$H,5,FALSE)</f>
        <v>FIN / GB</v>
      </c>
      <c r="Q17" s="182" t="str">
        <f>VLOOKUP($F17,'Start 1. Day'!$B:$H,6,FALSE)</f>
        <v>BalticRallyRent.com</v>
      </c>
      <c r="R17" s="183" t="str">
        <f>VLOOKUP($F17,'Start 1. Day'!$B:$H,7,FALSE)</f>
        <v>Mitsubishi Lancer Evo 7</v>
      </c>
      <c r="S17" s="184" t="str">
        <f>VLOOKUP(F17,Results!B:P,15,FALSE)</f>
        <v> 1:00.20,9</v>
      </c>
    </row>
    <row r="18" spans="1:19" s="5" customFormat="1" ht="15" customHeight="1">
      <c r="A18" s="211">
        <f t="shared" si="0"/>
        <v>11</v>
      </c>
      <c r="B18" s="211">
        <f t="shared" si="1"/>
        <v>1</v>
      </c>
      <c r="C18" s="211">
        <f t="shared" si="2"/>
        <v>1</v>
      </c>
      <c r="D18" s="189">
        <f t="shared" si="4"/>
        <v>12</v>
      </c>
      <c r="E18" s="187">
        <f t="shared" si="3"/>
        <v>1</v>
      </c>
      <c r="F18" s="216">
        <v>27</v>
      </c>
      <c r="G18" s="181" t="str">
        <f>VLOOKUP($F18,'Start 1. Day'!$B:$H,2,FALSE)</f>
        <v>A7</v>
      </c>
      <c r="H18" s="188">
        <f>IF(I18=$A$5,VLOOKUP(A18,A$90:B$137,2,FALSE),IF(I18=$B$5,VLOOKUP(B18,A$90:B$137,2,FALSE),0))</f>
        <v>30</v>
      </c>
      <c r="I18" s="181" t="s">
        <v>1559</v>
      </c>
      <c r="J18" s="188">
        <f>IF(K18=$C$5,VLOOKUP(C18,A$90:B$137,2,FALSE),"")</f>
        <v>30</v>
      </c>
      <c r="K18" s="181" t="s">
        <v>1558</v>
      </c>
      <c r="L18" s="181" t="s">
        <v>1523</v>
      </c>
      <c r="M18" s="181"/>
      <c r="N18" s="182" t="str">
        <f>VLOOKUP($F18,'Start 1. Day'!$B:$H,3,FALSE)</f>
        <v>Siim Plangi</v>
      </c>
      <c r="O18" s="182" t="str">
        <f>VLOOKUP($F18,'Start 1. Day'!$B:$H,4,FALSE)</f>
        <v>Marek Sarapuu</v>
      </c>
      <c r="P18" s="181" t="str">
        <f>VLOOKUP($F18,'Start 1. Day'!$B:$H,5,FALSE)</f>
        <v>EST</v>
      </c>
      <c r="Q18" s="182" t="str">
        <f>VLOOKUP($F18,'Start 1. Day'!$B:$H,6,FALSE)</f>
        <v>G.M.Racing SK</v>
      </c>
      <c r="R18" s="183" t="str">
        <f>VLOOKUP($F18,'Start 1. Day'!$B:$H,7,FALSE)</f>
        <v>Honda Civic Type-R</v>
      </c>
      <c r="S18" s="184" t="str">
        <f>VLOOKUP(F18,Results!B:P,15,FALSE)</f>
        <v> 1:00.32,9</v>
      </c>
    </row>
    <row r="19" spans="1:19" s="5" customFormat="1" ht="15" customHeight="1">
      <c r="A19" s="211">
        <f t="shared" si="0"/>
        <v>12</v>
      </c>
      <c r="B19" s="211">
        <f t="shared" si="1"/>
        <v>1</v>
      </c>
      <c r="C19" s="211">
        <f t="shared" si="2"/>
        <v>1</v>
      </c>
      <c r="D19" s="189">
        <f t="shared" si="4"/>
        <v>13</v>
      </c>
      <c r="E19" s="187">
        <f t="shared" si="3"/>
        <v>12</v>
      </c>
      <c r="F19" s="216">
        <v>17</v>
      </c>
      <c r="G19" s="181" t="str">
        <f>VLOOKUP($F19,'Start 1. Day'!$B:$H,2,FALSE)</f>
        <v>N4</v>
      </c>
      <c r="H19" s="188">
        <f>IF(I19=$A$5,VLOOKUP(A19,A$90:B$137,2,FALSE),IF(I19=$B$5,VLOOKUP(B19,A$90:B$137,2,FALSE),0))</f>
        <v>10.5</v>
      </c>
      <c r="I19" s="181" t="s">
        <v>1557</v>
      </c>
      <c r="J19" s="188">
        <f>IF(K19=$C$5,VLOOKUP(C19,A$90:B$137,2,FALSE),"")</f>
      </c>
      <c r="K19" s="181"/>
      <c r="L19" s="181" t="s">
        <v>1551</v>
      </c>
      <c r="M19" s="181"/>
      <c r="N19" s="182" t="str">
        <f>VLOOKUP($F19,'Start 1. Day'!$B:$H,3,FALSE)</f>
        <v>Ramunas Capkauskas</v>
      </c>
      <c r="O19" s="182" t="str">
        <f>VLOOKUP($F19,'Start 1. Day'!$B:$H,4,FALSE)</f>
        <v>Tomas Sipkauskas</v>
      </c>
      <c r="P19" s="181" t="str">
        <f>VLOOKUP($F19,'Start 1. Day'!$B:$H,5,FALSE)</f>
        <v>LIT</v>
      </c>
      <c r="Q19" s="182" t="str">
        <f>VLOOKUP($F19,'Start 1. Day'!$B:$H,6,FALSE)</f>
        <v>Bauer Racing</v>
      </c>
      <c r="R19" s="183" t="str">
        <f>VLOOKUP($F19,'Start 1. Day'!$B:$H,7,FALSE)</f>
        <v>Mitsubishi Lancer Evo 9</v>
      </c>
      <c r="S19" s="184" t="str">
        <f>VLOOKUP(F19,Results!B:P,15,FALSE)</f>
        <v> 1:00.54,6</v>
      </c>
    </row>
    <row r="20" spans="1:19" s="5" customFormat="1" ht="15" customHeight="1">
      <c r="A20" s="211">
        <f t="shared" si="0"/>
        <v>13</v>
      </c>
      <c r="B20" s="211">
        <f t="shared" si="1"/>
        <v>1</v>
      </c>
      <c r="C20" s="211">
        <f t="shared" si="2"/>
        <v>1</v>
      </c>
      <c r="D20" s="189">
        <f t="shared" si="4"/>
        <v>14</v>
      </c>
      <c r="E20" s="187">
        <f t="shared" si="3"/>
        <v>13</v>
      </c>
      <c r="F20" s="216">
        <v>50</v>
      </c>
      <c r="G20" s="181" t="str">
        <f>VLOOKUP($F20,'Start 1. Day'!$B:$H,2,FALSE)</f>
        <v>E12</v>
      </c>
      <c r="H20" s="188">
        <f>IF(I20=$A$5,VLOOKUP(A20,A$90:B$137,2,FALSE),IF(I20=$B$5,VLOOKUP(B20,A$90:B$137,2,FALSE),0))</f>
        <v>9</v>
      </c>
      <c r="I20" s="181" t="s">
        <v>1557</v>
      </c>
      <c r="J20" s="188">
        <f>IF(K20=$C$5,VLOOKUP(C20,A$90:B$137,2,FALSE),"")</f>
      </c>
      <c r="K20" s="181"/>
      <c r="L20" s="181"/>
      <c r="M20" s="181"/>
      <c r="N20" s="182" t="str">
        <f>VLOOKUP($F20,'Start 1. Day'!$B:$H,3,FALSE)</f>
        <v>Giedrius Notkus</v>
      </c>
      <c r="O20" s="182" t="str">
        <f>VLOOKUP($F20,'Start 1. Day'!$B:$H,4,FALSE)</f>
        <v>Dainius Alekna</v>
      </c>
      <c r="P20" s="181" t="str">
        <f>VLOOKUP($F20,'Start 1. Day'!$B:$H,5,FALSE)</f>
        <v>LIT</v>
      </c>
      <c r="Q20" s="182" t="str">
        <f>VLOOKUP($F20,'Start 1. Day'!$B:$H,6,FALSE)</f>
        <v>ASK Slikas</v>
      </c>
      <c r="R20" s="183" t="str">
        <f>VLOOKUP($F20,'Start 1. Day'!$B:$H,7,FALSE)</f>
        <v>Subaru Impreza WRX STI</v>
      </c>
      <c r="S20" s="184" t="str">
        <f>VLOOKUP(F20,Results!B:P,15,FALSE)</f>
        <v> 1:01.20,4</v>
      </c>
    </row>
    <row r="21" spans="1:19" s="5" customFormat="1" ht="15" customHeight="1">
      <c r="A21" s="211">
        <f t="shared" si="0"/>
        <v>14</v>
      </c>
      <c r="B21" s="211">
        <f t="shared" si="1"/>
        <v>1</v>
      </c>
      <c r="C21" s="211">
        <f t="shared" si="2"/>
        <v>1</v>
      </c>
      <c r="D21" s="189">
        <f t="shared" si="4"/>
        <v>15</v>
      </c>
      <c r="E21" s="187">
        <f t="shared" si="3"/>
        <v>14</v>
      </c>
      <c r="F21" s="216">
        <v>24</v>
      </c>
      <c r="G21" s="181" t="str">
        <f>VLOOKUP($F21,'Start 1. Day'!$B:$H,2,FALSE)</f>
        <v>E12</v>
      </c>
      <c r="H21" s="188">
        <f>IF(I21=$A$5,VLOOKUP(A21,A$90:B$137,2,FALSE),IF(I21=$B$5,VLOOKUP(B21,A$90:B$137,2,FALSE),0))</f>
        <v>7.5</v>
      </c>
      <c r="I21" s="181" t="s">
        <v>1557</v>
      </c>
      <c r="J21" s="188">
        <f>IF(K21=$C$5,VLOOKUP(C21,A$90:B$137,2,FALSE),"")</f>
      </c>
      <c r="K21" s="181"/>
      <c r="L21" s="181"/>
      <c r="M21" s="181"/>
      <c r="N21" s="182" t="str">
        <f>VLOOKUP($F21,'Start 1. Day'!$B:$H,3,FALSE)</f>
        <v>Sami Valme</v>
      </c>
      <c r="O21" s="182" t="str">
        <f>VLOOKUP($F21,'Start 1. Day'!$B:$H,4,FALSE)</f>
        <v>Tero Rönnemaa</v>
      </c>
      <c r="P21" s="181" t="str">
        <f>VLOOKUP($F21,'Start 1. Day'!$B:$H,5,FALSE)</f>
        <v>FIN</v>
      </c>
      <c r="Q21" s="182" t="str">
        <f>VLOOKUP($F21,'Start 1. Day'!$B:$H,6,FALSE)</f>
        <v>Tero Rönnemaa</v>
      </c>
      <c r="R21" s="183" t="str">
        <f>VLOOKUP($F21,'Start 1. Day'!$B:$H,7,FALSE)</f>
        <v>Mitsubishi Lancer Evo 6</v>
      </c>
      <c r="S21" s="184" t="str">
        <f>VLOOKUP(F21,Results!B:P,15,FALSE)</f>
        <v> 1:01.48,5</v>
      </c>
    </row>
    <row r="22" spans="1:19" s="5" customFormat="1" ht="15" customHeight="1">
      <c r="A22" s="211">
        <f t="shared" si="0"/>
        <v>15</v>
      </c>
      <c r="B22" s="211">
        <f t="shared" si="1"/>
        <v>1</v>
      </c>
      <c r="C22" s="211">
        <f t="shared" si="2"/>
        <v>1</v>
      </c>
      <c r="D22" s="189">
        <f t="shared" si="4"/>
        <v>16</v>
      </c>
      <c r="E22" s="187">
        <f t="shared" si="3"/>
        <v>15</v>
      </c>
      <c r="F22" s="216">
        <v>73</v>
      </c>
      <c r="G22" s="181" t="str">
        <f>VLOOKUP($F22,'Start 1. Day'!$B:$H,2,FALSE)</f>
        <v>N4</v>
      </c>
      <c r="H22" s="188">
        <f>IF(I22=$A$5,VLOOKUP(A22,A$90:B$137,2,FALSE),IF(I22=$B$5,VLOOKUP(B22,A$90:B$137,2,FALSE),0))</f>
        <v>6</v>
      </c>
      <c r="I22" s="181" t="s">
        <v>1557</v>
      </c>
      <c r="J22" s="188">
        <f>IF(K22=$C$5,VLOOKUP(C22,A$90:B$137,2,FALSE),"")</f>
      </c>
      <c r="K22" s="181"/>
      <c r="L22" s="181"/>
      <c r="M22" s="181"/>
      <c r="N22" s="182" t="str">
        <f>VLOOKUP($F22,'Start 1. Day'!$B:$H,3,FALSE)</f>
        <v>Rokas Kvaraciejus</v>
      </c>
      <c r="O22" s="182" t="str">
        <f>VLOOKUP($F22,'Start 1. Day'!$B:$H,4,FALSE)</f>
        <v>Marius Samuolis</v>
      </c>
      <c r="P22" s="181" t="str">
        <f>VLOOKUP($F22,'Start 1. Day'!$B:$H,5,FALSE)</f>
        <v>LIT</v>
      </c>
      <c r="Q22" s="182" t="str">
        <f>VLOOKUP($F22,'Start 1. Day'!$B:$H,6,FALSE)</f>
        <v>Automaksis</v>
      </c>
      <c r="R22" s="183" t="str">
        <f>VLOOKUP($F22,'Start 1. Day'!$B:$H,7,FALSE)</f>
        <v>Mitsubishi Lancer Evo 10</v>
      </c>
      <c r="S22" s="184" t="str">
        <f>VLOOKUP(F22,Results!B:P,15,FALSE)</f>
        <v> 1:01.52,3</v>
      </c>
    </row>
    <row r="23" spans="1:19" s="5" customFormat="1" ht="15" customHeight="1">
      <c r="A23" s="211">
        <f t="shared" si="0"/>
        <v>15</v>
      </c>
      <c r="B23" s="211">
        <f t="shared" si="1"/>
        <v>2</v>
      </c>
      <c r="C23" s="211">
        <f t="shared" si="2"/>
        <v>2</v>
      </c>
      <c r="D23" s="189">
        <f t="shared" si="4"/>
        <v>17</v>
      </c>
      <c r="E23" s="187">
        <f t="shared" si="3"/>
        <v>2</v>
      </c>
      <c r="F23" s="216">
        <v>32</v>
      </c>
      <c r="G23" s="181" t="str">
        <f>VLOOKUP($F23,'Start 1. Day'!$B:$H,2,FALSE)</f>
        <v>N3</v>
      </c>
      <c r="H23" s="188">
        <f>IF(I23=$A$5,VLOOKUP(A23,A$90:B$137,2,FALSE),IF(I23=$B$5,VLOOKUP(B23,A$90:B$137,2,FALSE),0))</f>
        <v>27</v>
      </c>
      <c r="I23" s="181" t="s">
        <v>1559</v>
      </c>
      <c r="J23" s="188">
        <f>IF(K23=$C$5,VLOOKUP(C23,A$90:B$137,2,FALSE),"")</f>
        <v>27</v>
      </c>
      <c r="K23" s="181" t="s">
        <v>1558</v>
      </c>
      <c r="L23" s="181"/>
      <c r="M23" s="181" t="s">
        <v>1523</v>
      </c>
      <c r="N23" s="182" t="str">
        <f>VLOOKUP($F23,'Start 1. Day'!$B:$H,3,FALSE)</f>
        <v>Timmu Kōrge</v>
      </c>
      <c r="O23" s="182" t="str">
        <f>VLOOKUP($F23,'Start 1. Day'!$B:$H,4,FALSE)</f>
        <v>Erki Pints</v>
      </c>
      <c r="P23" s="181" t="str">
        <f>VLOOKUP($F23,'Start 1. Day'!$B:$H,5,FALSE)</f>
        <v>EST</v>
      </c>
      <c r="Q23" s="182" t="str">
        <f>VLOOKUP($F23,'Start 1. Day'!$B:$H,6,FALSE)</f>
        <v>Sar-Tech Motorsport</v>
      </c>
      <c r="R23" s="183" t="str">
        <f>VLOOKUP($F23,'Start 1. Day'!$B:$H,7,FALSE)</f>
        <v>Honda Civic Type-R</v>
      </c>
      <c r="S23" s="184" t="str">
        <f>VLOOKUP(F23,Results!B:P,15,FALSE)</f>
        <v> 1:01.56,0</v>
      </c>
    </row>
    <row r="24" spans="1:19" s="5" customFormat="1" ht="15" customHeight="1">
      <c r="A24" s="211">
        <f t="shared" si="0"/>
        <v>15</v>
      </c>
      <c r="B24" s="211">
        <f t="shared" si="1"/>
        <v>3</v>
      </c>
      <c r="C24" s="211">
        <f t="shared" si="2"/>
        <v>3</v>
      </c>
      <c r="D24" s="189">
        <f aca="true" t="shared" si="5" ref="D24:D78">D23+1</f>
        <v>18</v>
      </c>
      <c r="E24" s="187">
        <f t="shared" si="3"/>
        <v>3</v>
      </c>
      <c r="F24" s="216">
        <v>30</v>
      </c>
      <c r="G24" s="181" t="str">
        <f>VLOOKUP($F24,'Start 1. Day'!$B:$H,2,FALSE)</f>
        <v>N3</v>
      </c>
      <c r="H24" s="188">
        <f>IF(I24=$A$5,VLOOKUP(A24,A$90:B$137,2,FALSE),IF(I24=$B$5,VLOOKUP(B24,A$90:B$137,2,FALSE),0))</f>
        <v>24</v>
      </c>
      <c r="I24" s="181" t="s">
        <v>1559</v>
      </c>
      <c r="J24" s="188">
        <f>IF(K24=$C$5,VLOOKUP(C24,A$90:B$137,2,FALSE),"")</f>
        <v>24</v>
      </c>
      <c r="K24" s="181" t="s">
        <v>1558</v>
      </c>
      <c r="L24" s="181"/>
      <c r="M24" s="181" t="s">
        <v>1523</v>
      </c>
      <c r="N24" s="182" t="str">
        <f>VLOOKUP($F24,'Start 1. Day'!$B:$H,3,FALSE)</f>
        <v>Markus Abram</v>
      </c>
      <c r="O24" s="182" t="str">
        <f>VLOOKUP($F24,'Start 1. Day'!$B:$H,4,FALSE)</f>
        <v>Jarmo Vōsa</v>
      </c>
      <c r="P24" s="181" t="str">
        <f>VLOOKUP($F24,'Start 1. Day'!$B:$H,5,FALSE)</f>
        <v>EST</v>
      </c>
      <c r="Q24" s="182" t="str">
        <f>VLOOKUP($F24,'Start 1. Day'!$B:$H,6,FALSE)</f>
        <v>Merkomar Motorsport</v>
      </c>
      <c r="R24" s="183" t="str">
        <f>VLOOKUP($F24,'Start 1. Day'!$B:$H,7,FALSE)</f>
        <v>Honda Civic Type-R</v>
      </c>
      <c r="S24" s="184" t="str">
        <f>VLOOKUP(F24,Results!B:P,15,FALSE)</f>
        <v> 1:02.07,2</v>
      </c>
    </row>
    <row r="25" spans="1:19" s="5" customFormat="1" ht="15" customHeight="1">
      <c r="A25" s="211">
        <f t="shared" si="0"/>
        <v>16</v>
      </c>
      <c r="B25" s="211">
        <f t="shared" si="1"/>
        <v>3</v>
      </c>
      <c r="C25" s="211">
        <f t="shared" si="2"/>
        <v>3</v>
      </c>
      <c r="D25" s="189">
        <f t="shared" si="5"/>
        <v>19</v>
      </c>
      <c r="E25" s="187">
        <f t="shared" si="3"/>
        <v>16</v>
      </c>
      <c r="F25" s="216">
        <v>95</v>
      </c>
      <c r="G25" s="181" t="str">
        <f>VLOOKUP($F25,'Start 1. Day'!$B:$H,2,FALSE)</f>
        <v>E12</v>
      </c>
      <c r="H25" s="188">
        <f>IF(I25=$A$5,VLOOKUP(A25,A$90:B$137,2,FALSE),IF(I25=$B$5,VLOOKUP(B25,A$90:B$137,2,FALSE),0))</f>
        <v>4.5</v>
      </c>
      <c r="I25" s="181" t="s">
        <v>1557</v>
      </c>
      <c r="J25" s="188">
        <f>IF(K25=$C$5,VLOOKUP(C25,A$90:B$137,2,FALSE),"")</f>
      </c>
      <c r="K25" s="181"/>
      <c r="L25" s="181"/>
      <c r="M25" s="181"/>
      <c r="N25" s="182" t="str">
        <f>VLOOKUP($F25,'Start 1. Day'!$B:$H,3,FALSE)</f>
        <v>Dainius Matijoshaitis</v>
      </c>
      <c r="O25" s="182" t="str">
        <f>VLOOKUP($F25,'Start 1. Day'!$B:$H,4,FALSE)</f>
        <v>Gedas Vashtakas</v>
      </c>
      <c r="P25" s="181" t="str">
        <f>VLOOKUP($F25,'Start 1. Day'!$B:$H,5,FALSE)</f>
        <v>LIT</v>
      </c>
      <c r="Q25" s="182" t="str">
        <f>VLOOKUP($F25,'Start 1. Day'!$B:$H,6,FALSE)</f>
        <v>Vici Sport</v>
      </c>
      <c r="R25" s="183" t="str">
        <f>VLOOKUP($F25,'Start 1. Day'!$B:$H,7,FALSE)</f>
        <v>Mitsubishi Lancer Evo 9</v>
      </c>
      <c r="S25" s="184" t="str">
        <f>VLOOKUP(F25,Results!B:P,15,FALSE)</f>
        <v> 1:02.09,6</v>
      </c>
    </row>
    <row r="26" spans="1:19" s="5" customFormat="1" ht="15" customHeight="1">
      <c r="A26" s="211">
        <f t="shared" si="0"/>
        <v>16</v>
      </c>
      <c r="B26" s="211">
        <f t="shared" si="1"/>
        <v>4</v>
      </c>
      <c r="C26" s="211">
        <f t="shared" si="2"/>
        <v>3</v>
      </c>
      <c r="D26" s="189">
        <f t="shared" si="5"/>
        <v>20</v>
      </c>
      <c r="E26" s="187">
        <f t="shared" si="3"/>
        <v>4</v>
      </c>
      <c r="F26" s="216">
        <v>31</v>
      </c>
      <c r="G26" s="181" t="str">
        <f>VLOOKUP($F26,'Start 1. Day'!$B:$H,2,FALSE)</f>
        <v>A7</v>
      </c>
      <c r="H26" s="188">
        <f>IF(I26=$A$5,VLOOKUP(A26,A$90:B$137,2,FALSE),IF(I26=$B$5,VLOOKUP(B26,A$90:B$137,2,FALSE),0))</f>
        <v>22.5</v>
      </c>
      <c r="I26" s="181" t="s">
        <v>1559</v>
      </c>
      <c r="J26" s="188">
        <f>IF(K26=$C$5,VLOOKUP(C26,A$90:B$137,2,FALSE),"")</f>
      </c>
      <c r="K26" s="181"/>
      <c r="L26" s="181"/>
      <c r="M26" s="181"/>
      <c r="N26" s="182" t="str">
        <f>VLOOKUP($F26,'Start 1. Day'!$B:$H,3,FALSE)</f>
        <v>Marko Mänty</v>
      </c>
      <c r="O26" s="182" t="str">
        <f>VLOOKUP($F26,'Start 1. Day'!$B:$H,4,FALSE)</f>
        <v>Joni Mäkelä</v>
      </c>
      <c r="P26" s="181" t="str">
        <f>VLOOKUP($F26,'Start 1. Day'!$B:$H,5,FALSE)</f>
        <v>FIN</v>
      </c>
      <c r="Q26" s="182" t="str">
        <f>VLOOKUP($F26,'Start 1. Day'!$B:$H,6,FALSE)</f>
        <v>Marko Mänty</v>
      </c>
      <c r="R26" s="183" t="str">
        <f>VLOOKUP($F26,'Start 1. Day'!$B:$H,7,FALSE)</f>
        <v>Honda Civic Type-R</v>
      </c>
      <c r="S26" s="184" t="str">
        <f>VLOOKUP(F26,Results!B:P,15,FALSE)</f>
        <v> 1:02.12,9</v>
      </c>
    </row>
    <row r="27" spans="1:19" s="5" customFormat="1" ht="15" customHeight="1">
      <c r="A27" s="211">
        <f t="shared" si="0"/>
        <v>17</v>
      </c>
      <c r="B27" s="211">
        <f t="shared" si="1"/>
        <v>4</v>
      </c>
      <c r="C27" s="211">
        <f t="shared" si="2"/>
        <v>3</v>
      </c>
      <c r="D27" s="189">
        <f t="shared" si="5"/>
        <v>21</v>
      </c>
      <c r="E27" s="187">
        <f t="shared" si="3"/>
        <v>17</v>
      </c>
      <c r="F27" s="216">
        <v>49</v>
      </c>
      <c r="G27" s="181" t="str">
        <f>VLOOKUP($F27,'Start 1. Day'!$B:$H,2,FALSE)</f>
        <v>N4</v>
      </c>
      <c r="H27" s="188">
        <f>IF(I27=$A$5,VLOOKUP(A27,A$90:B$137,2,FALSE),IF(I27=$B$5,VLOOKUP(B27,A$90:B$137,2,FALSE),0))</f>
        <v>3</v>
      </c>
      <c r="I27" s="181" t="s">
        <v>1557</v>
      </c>
      <c r="J27" s="188">
        <f>IF(K27=$C$5,VLOOKUP(C27,A$90:B$137,2,FALSE),"")</f>
      </c>
      <c r="K27" s="181"/>
      <c r="L27" s="181"/>
      <c r="M27" s="181"/>
      <c r="N27" s="182" t="str">
        <f>VLOOKUP($F27,'Start 1. Day'!$B:$H,3,FALSE)</f>
        <v>Alexey Shemet</v>
      </c>
      <c r="O27" s="182" t="str">
        <f>VLOOKUP($F27,'Start 1. Day'!$B:$H,4,FALSE)</f>
        <v>Andrey Stukov</v>
      </c>
      <c r="P27" s="181" t="str">
        <f>VLOOKUP($F27,'Start 1. Day'!$B:$H,5,FALSE)</f>
        <v>RUS</v>
      </c>
      <c r="Q27" s="182" t="str">
        <f>VLOOKUP($F27,'Start 1. Day'!$B:$H,6,FALSE)</f>
        <v>ARX Baltica Rally Team</v>
      </c>
      <c r="R27" s="183" t="str">
        <f>VLOOKUP($F27,'Start 1. Day'!$B:$H,7,FALSE)</f>
        <v>Mitsubishi Lancer Evo 10</v>
      </c>
      <c r="S27" s="184" t="str">
        <f>VLOOKUP(F27,Results!B:P,15,FALSE)</f>
        <v> 1:02.51,5</v>
      </c>
    </row>
    <row r="28" spans="1:19" s="5" customFormat="1" ht="15" customHeight="1">
      <c r="A28" s="211">
        <f t="shared" si="0"/>
        <v>17</v>
      </c>
      <c r="B28" s="211">
        <f t="shared" si="1"/>
        <v>5</v>
      </c>
      <c r="C28" s="211">
        <f t="shared" si="2"/>
        <v>3</v>
      </c>
      <c r="D28" s="189">
        <f t="shared" si="5"/>
        <v>22</v>
      </c>
      <c r="E28" s="187">
        <f t="shared" si="3"/>
        <v>5</v>
      </c>
      <c r="F28" s="216">
        <v>57</v>
      </c>
      <c r="G28" s="181" t="str">
        <f>VLOOKUP($F28,'Start 1. Day'!$B:$H,2,FALSE)</f>
        <v>N3</v>
      </c>
      <c r="H28" s="188">
        <f>IF(I28=$A$5,VLOOKUP(A28,A$90:B$137,2,FALSE),IF(I28=$B$5,VLOOKUP(B28,A$90:B$137,2,FALSE),0))</f>
        <v>21</v>
      </c>
      <c r="I28" s="181" t="s">
        <v>1559</v>
      </c>
      <c r="J28" s="188">
        <f>IF(K28=$C$5,VLOOKUP(C28,A$90:B$137,2,FALSE),"")</f>
      </c>
      <c r="K28" s="181"/>
      <c r="L28" s="181"/>
      <c r="M28" s="181"/>
      <c r="N28" s="182" t="str">
        <f>VLOOKUP($F28,'Start 1. Day'!$B:$H,3,FALSE)</f>
        <v>Kristo Subi</v>
      </c>
      <c r="O28" s="182" t="str">
        <f>VLOOKUP($F28,'Start 1. Day'!$B:$H,4,FALSE)</f>
        <v>Teele Sepp</v>
      </c>
      <c r="P28" s="181" t="str">
        <f>VLOOKUP($F28,'Start 1. Day'!$B:$H,5,FALSE)</f>
        <v>EST</v>
      </c>
      <c r="Q28" s="182" t="str">
        <f>VLOOKUP($F28,'Start 1. Day'!$B:$H,6,FALSE)</f>
        <v>G.M.Racing SK</v>
      </c>
      <c r="R28" s="183" t="str">
        <f>VLOOKUP($F28,'Start 1. Day'!$B:$H,7,FALSE)</f>
        <v>Honda Civic Type-R</v>
      </c>
      <c r="S28" s="184" t="str">
        <f>VLOOKUP(F28,Results!B:P,15,FALSE)</f>
        <v> 1:02.55,4</v>
      </c>
    </row>
    <row r="29" spans="1:19" s="5" customFormat="1" ht="15" customHeight="1">
      <c r="A29" s="211">
        <f t="shared" si="0"/>
        <v>18</v>
      </c>
      <c r="B29" s="211">
        <f t="shared" si="1"/>
        <v>5</v>
      </c>
      <c r="C29" s="211">
        <f t="shared" si="2"/>
        <v>3</v>
      </c>
      <c r="D29" s="189">
        <f t="shared" si="5"/>
        <v>23</v>
      </c>
      <c r="E29" s="187">
        <f t="shared" si="3"/>
        <v>18</v>
      </c>
      <c r="F29" s="216">
        <v>46</v>
      </c>
      <c r="G29" s="181" t="str">
        <f>VLOOKUP($F29,'Start 1. Day'!$B:$H,2,FALSE)</f>
        <v>E12</v>
      </c>
      <c r="H29" s="188">
        <f>IF(I29=$A$5,VLOOKUP(A29,A$90:B$137,2,FALSE),IF(I29=$B$5,VLOOKUP(B29,A$90:B$137,2,FALSE),0))</f>
        <v>1.5</v>
      </c>
      <c r="I29" s="181" t="s">
        <v>1557</v>
      </c>
      <c r="J29" s="188">
        <f>IF(K29=$C$5,VLOOKUP(C29,A$90:B$137,2,FALSE),"")</f>
      </c>
      <c r="K29" s="181"/>
      <c r="L29" s="181"/>
      <c r="M29" s="181"/>
      <c r="N29" s="182" t="str">
        <f>VLOOKUP($F29,'Start 1. Day'!$B:$H,3,FALSE)</f>
        <v>Valts Zvaigzne</v>
      </c>
      <c r="O29" s="182" t="str">
        <f>VLOOKUP($F29,'Start 1. Day'!$B:$H,4,FALSE)</f>
        <v>Martins Ozolins</v>
      </c>
      <c r="P29" s="181" t="str">
        <f>VLOOKUP($F29,'Start 1. Day'!$B:$H,5,FALSE)</f>
        <v>LAT</v>
      </c>
      <c r="Q29" s="182" t="str">
        <f>VLOOKUP($F29,'Start 1. Day'!$B:$H,6,FALSE)</f>
        <v>Martins Ozolins</v>
      </c>
      <c r="R29" s="183" t="str">
        <f>VLOOKUP($F29,'Start 1. Day'!$B:$H,7,FALSE)</f>
        <v>Mitsubishi Lancer Evo 9</v>
      </c>
      <c r="S29" s="184" t="str">
        <f>VLOOKUP(F29,Results!B:P,15,FALSE)</f>
        <v> 1:03.00,4</v>
      </c>
    </row>
    <row r="30" spans="1:19" s="5" customFormat="1" ht="15" customHeight="1">
      <c r="A30" s="211">
        <f t="shared" si="0"/>
        <v>19</v>
      </c>
      <c r="B30" s="211">
        <f t="shared" si="1"/>
        <v>5</v>
      </c>
      <c r="C30" s="211">
        <f t="shared" si="2"/>
        <v>3</v>
      </c>
      <c r="D30" s="189">
        <f t="shared" si="5"/>
        <v>24</v>
      </c>
      <c r="E30" s="187">
        <f t="shared" si="3"/>
        <v>19</v>
      </c>
      <c r="F30" s="216">
        <v>69</v>
      </c>
      <c r="G30" s="181" t="str">
        <f>VLOOKUP($F30,'Start 1. Day'!$B:$H,2,FALSE)</f>
        <v>E12</v>
      </c>
      <c r="H30" s="188">
        <f>IF(I30=$A$5,VLOOKUP(A30,A$90:B$137,2,FALSE),IF(I30=$B$5,VLOOKUP(B30,A$90:B$137,2,FALSE),0))</f>
        <v>0</v>
      </c>
      <c r="I30" s="181" t="s">
        <v>1557</v>
      </c>
      <c r="J30" s="188">
        <f>IF(K30=$C$5,VLOOKUP(C30,A$90:B$137,2,FALSE),"")</f>
      </c>
      <c r="K30" s="181"/>
      <c r="L30" s="181"/>
      <c r="M30" s="181"/>
      <c r="N30" s="182" t="str">
        <f>VLOOKUP($F30,'Start 1. Day'!$B:$H,3,FALSE)</f>
        <v>Arto Kallioinen</v>
      </c>
      <c r="O30" s="182" t="str">
        <f>VLOOKUP($F30,'Start 1. Day'!$B:$H,4,FALSE)</f>
        <v>Veikko Kanninen</v>
      </c>
      <c r="P30" s="181" t="str">
        <f>VLOOKUP($F30,'Start 1. Day'!$B:$H,5,FALSE)</f>
        <v>FIN</v>
      </c>
      <c r="Q30" s="182" t="str">
        <f>VLOOKUP($F30,'Start 1. Day'!$B:$H,6,FALSE)</f>
        <v>Arto Kallioinen</v>
      </c>
      <c r="R30" s="183" t="str">
        <f>VLOOKUP($F30,'Start 1. Day'!$B:$H,7,FALSE)</f>
        <v>Mitsubishi Lancer Evo 3</v>
      </c>
      <c r="S30" s="184" t="str">
        <f>VLOOKUP(F30,Results!B:P,15,FALSE)</f>
        <v> 1:03.05,6</v>
      </c>
    </row>
    <row r="31" spans="1:19" s="5" customFormat="1" ht="15" customHeight="1">
      <c r="A31" s="211">
        <f t="shared" si="0"/>
        <v>19</v>
      </c>
      <c r="B31" s="211">
        <f t="shared" si="1"/>
        <v>6</v>
      </c>
      <c r="C31" s="211">
        <f t="shared" si="2"/>
        <v>4</v>
      </c>
      <c r="D31" s="189">
        <f t="shared" si="5"/>
        <v>25</v>
      </c>
      <c r="E31" s="187">
        <f t="shared" si="3"/>
        <v>6</v>
      </c>
      <c r="F31" s="216">
        <v>41</v>
      </c>
      <c r="G31" s="181" t="str">
        <f>VLOOKUP($F31,'Start 1. Day'!$B:$H,2,FALSE)</f>
        <v>E10</v>
      </c>
      <c r="H31" s="188">
        <f>IF(I31=$A$5,VLOOKUP(A31,A$90:B$137,2,FALSE),IF(I31=$B$5,VLOOKUP(B31,A$90:B$137,2,FALSE),0))</f>
        <v>19.5</v>
      </c>
      <c r="I31" s="181" t="s">
        <v>1559</v>
      </c>
      <c r="J31" s="188">
        <f>IF(K31=$C$5,VLOOKUP(C31,A$90:B$137,2,FALSE),"")</f>
        <v>22.5</v>
      </c>
      <c r="K31" s="181" t="s">
        <v>1558</v>
      </c>
      <c r="L31" s="181"/>
      <c r="M31" s="181"/>
      <c r="N31" s="182" t="str">
        <f>VLOOKUP($F31,'Start 1. Day'!$B:$H,3,FALSE)</f>
        <v>Ken Torn</v>
      </c>
      <c r="O31" s="182" t="str">
        <f>VLOOKUP($F31,'Start 1. Day'!$B:$H,4,FALSE)</f>
        <v>Riivo Mesila</v>
      </c>
      <c r="P31" s="181" t="str">
        <f>VLOOKUP($F31,'Start 1. Day'!$B:$H,5,FALSE)</f>
        <v>EST</v>
      </c>
      <c r="Q31" s="182" t="str">
        <f>VLOOKUP($F31,'Start 1. Day'!$B:$H,6,FALSE)</f>
        <v>Sar-Tech Motorsport</v>
      </c>
      <c r="R31" s="183" t="str">
        <f>VLOOKUP($F31,'Start 1. Day'!$B:$H,7,FALSE)</f>
        <v>Mitsubishi Colt</v>
      </c>
      <c r="S31" s="184" t="str">
        <f>VLOOKUP(F31,Results!B:P,15,FALSE)</f>
        <v> 1:03.14,5</v>
      </c>
    </row>
    <row r="32" spans="1:19" s="5" customFormat="1" ht="15" customHeight="1">
      <c r="A32" s="211">
        <f t="shared" si="0"/>
        <v>20</v>
      </c>
      <c r="B32" s="211">
        <f t="shared" si="1"/>
        <v>6</v>
      </c>
      <c r="C32" s="211">
        <f t="shared" si="2"/>
        <v>4</v>
      </c>
      <c r="D32" s="189">
        <f t="shared" si="5"/>
        <v>26</v>
      </c>
      <c r="E32" s="187">
        <f t="shared" si="3"/>
        <v>20</v>
      </c>
      <c r="F32" s="216">
        <v>54</v>
      </c>
      <c r="G32" s="181" t="str">
        <f>VLOOKUP($F32,'Start 1. Day'!$B:$H,2,FALSE)</f>
        <v>N4</v>
      </c>
      <c r="H32" s="188">
        <f>IF(I32=$A$5,VLOOKUP(A32,A$90:B$137,2,FALSE),IF(I32=$B$5,VLOOKUP(B32,A$90:B$137,2,FALSE),0))</f>
        <v>0</v>
      </c>
      <c r="I32" s="181" t="s">
        <v>1557</v>
      </c>
      <c r="J32" s="188">
        <f>IF(K32=$C$5,VLOOKUP(C32,A$90:B$137,2,FALSE),"")</f>
      </c>
      <c r="K32" s="181"/>
      <c r="L32" s="181"/>
      <c r="M32" s="181"/>
      <c r="N32" s="182" t="str">
        <f>VLOOKUP($F32,'Start 1. Day'!$B:$H,3,FALSE)</f>
        <v>Joose Kojo</v>
      </c>
      <c r="O32" s="182" t="str">
        <f>VLOOKUP($F32,'Start 1. Day'!$B:$H,4,FALSE)</f>
        <v>Sami Taskinen</v>
      </c>
      <c r="P32" s="181" t="str">
        <f>VLOOKUP($F32,'Start 1. Day'!$B:$H,5,FALSE)</f>
        <v>FIN</v>
      </c>
      <c r="Q32" s="182" t="str">
        <f>VLOOKUP($F32,'Start 1. Day'!$B:$H,6,FALSE)</f>
        <v>Maamark OY</v>
      </c>
      <c r="R32" s="183" t="str">
        <f>VLOOKUP($F32,'Start 1. Day'!$B:$H,7,FALSE)</f>
        <v>Mitsubishi Lancer Evo 9</v>
      </c>
      <c r="S32" s="184" t="str">
        <f>VLOOKUP(F32,Results!B:P,15,FALSE)</f>
        <v> 1:03.17,7</v>
      </c>
    </row>
    <row r="33" spans="1:19" s="5" customFormat="1" ht="15" customHeight="1">
      <c r="A33" s="211">
        <f t="shared" si="0"/>
        <v>20</v>
      </c>
      <c r="B33" s="211">
        <f t="shared" si="1"/>
        <v>7</v>
      </c>
      <c r="C33" s="211">
        <f t="shared" si="2"/>
        <v>4</v>
      </c>
      <c r="D33" s="189">
        <f t="shared" si="5"/>
        <v>27</v>
      </c>
      <c r="E33" s="187">
        <f t="shared" si="3"/>
        <v>7</v>
      </c>
      <c r="F33" s="216">
        <v>40</v>
      </c>
      <c r="G33" s="181" t="str">
        <f>VLOOKUP($F33,'Start 1. Day'!$B:$H,2,FALSE)</f>
        <v>E10</v>
      </c>
      <c r="H33" s="188">
        <f>IF(I33=$A$5,VLOOKUP(A33,A$90:B$137,2,FALSE),IF(I33=$B$5,VLOOKUP(B33,A$90:B$137,2,FALSE),0))</f>
        <v>18</v>
      </c>
      <c r="I33" s="181" t="s">
        <v>1559</v>
      </c>
      <c r="J33" s="188">
        <f>IF(K33=$C$5,VLOOKUP(C33,A$90:B$137,2,FALSE),"")</f>
      </c>
      <c r="K33" s="181"/>
      <c r="L33" s="181" t="s">
        <v>1530</v>
      </c>
      <c r="M33" s="181"/>
      <c r="N33" s="182" t="str">
        <f>VLOOKUP($F33,'Start 1. Day'!$B:$H,3,FALSE)</f>
        <v>Tomi Tukiainen</v>
      </c>
      <c r="O33" s="182" t="str">
        <f>VLOOKUP($F33,'Start 1. Day'!$B:$H,4,FALSE)</f>
        <v>Pasi Kilpeläinen</v>
      </c>
      <c r="P33" s="181" t="str">
        <f>VLOOKUP($F33,'Start 1. Day'!$B:$H,5,FALSE)</f>
        <v>FIN</v>
      </c>
      <c r="Q33" s="182" t="str">
        <f>VLOOKUP($F33,'Start 1. Day'!$B:$H,6,FALSE)</f>
        <v>Tomi Tukiainen</v>
      </c>
      <c r="R33" s="183" t="str">
        <f>VLOOKUP($F33,'Start 1. Day'!$B:$H,7,FALSE)</f>
        <v>VW Golf GTI 16V</v>
      </c>
      <c r="S33" s="184" t="str">
        <f>VLOOKUP(F33,Results!B:P,15,FALSE)</f>
        <v> 1:04.10,7</v>
      </c>
    </row>
    <row r="34" spans="1:19" s="5" customFormat="1" ht="15" customHeight="1">
      <c r="A34" s="211">
        <f t="shared" si="0"/>
        <v>20</v>
      </c>
      <c r="B34" s="211">
        <f t="shared" si="1"/>
        <v>8</v>
      </c>
      <c r="C34" s="211">
        <f t="shared" si="2"/>
        <v>4</v>
      </c>
      <c r="D34" s="189">
        <f t="shared" si="5"/>
        <v>28</v>
      </c>
      <c r="E34" s="187">
        <f t="shared" si="3"/>
        <v>8</v>
      </c>
      <c r="F34" s="216">
        <v>83</v>
      </c>
      <c r="G34" s="181" t="str">
        <f>VLOOKUP($F34,'Start 1. Day'!$B:$H,2,FALSE)</f>
        <v>E11</v>
      </c>
      <c r="H34" s="188">
        <f>IF(I34=$A$5,VLOOKUP(A34,A$90:B$137,2,FALSE),IF(I34=$B$5,VLOOKUP(B34,A$90:B$137,2,FALSE),0))</f>
        <v>16.5</v>
      </c>
      <c r="I34" s="181" t="s">
        <v>1559</v>
      </c>
      <c r="J34" s="188">
        <f>IF(K34=$C$5,VLOOKUP(C34,A$90:B$137,2,FALSE),"")</f>
      </c>
      <c r="K34" s="181"/>
      <c r="L34" s="181"/>
      <c r="M34" s="181"/>
      <c r="N34" s="182" t="str">
        <f>VLOOKUP($F34,'Start 1. Day'!$B:$H,3,FALSE)</f>
        <v>Mikko Varneslahti</v>
      </c>
      <c r="O34" s="182" t="str">
        <f>VLOOKUP($F34,'Start 1. Day'!$B:$H,4,FALSE)</f>
        <v>Jarkko Riukula</v>
      </c>
      <c r="P34" s="181" t="str">
        <f>VLOOKUP($F34,'Start 1. Day'!$B:$H,5,FALSE)</f>
        <v>FIN</v>
      </c>
      <c r="Q34" s="182" t="str">
        <f>VLOOKUP($F34,'Start 1. Day'!$B:$H,6,FALSE)</f>
        <v>Printsport OY</v>
      </c>
      <c r="R34" s="183" t="str">
        <f>VLOOKUP($F34,'Start 1. Day'!$B:$H,7,FALSE)</f>
        <v>Volvo 240</v>
      </c>
      <c r="S34" s="184" t="str">
        <f>VLOOKUP(F34,Results!B:P,15,FALSE)</f>
        <v> 1:04.14,4</v>
      </c>
    </row>
    <row r="35" spans="1:19" s="5" customFormat="1" ht="15" customHeight="1">
      <c r="A35" s="211">
        <f t="shared" si="0"/>
        <v>20</v>
      </c>
      <c r="B35" s="211">
        <f t="shared" si="1"/>
        <v>9</v>
      </c>
      <c r="C35" s="211">
        <f t="shared" si="2"/>
        <v>5</v>
      </c>
      <c r="D35" s="189">
        <f t="shared" si="5"/>
        <v>29</v>
      </c>
      <c r="E35" s="187">
        <f t="shared" si="3"/>
        <v>9</v>
      </c>
      <c r="F35" s="216">
        <v>102</v>
      </c>
      <c r="G35" s="181" t="str">
        <f>VLOOKUP($F35,'Start 1. Day'!$B:$H,2,FALSE)</f>
        <v>N3</v>
      </c>
      <c r="H35" s="188">
        <f>IF(I35=$A$5,VLOOKUP(A35,A$90:B$137,2,FALSE),IF(I35=$B$5,VLOOKUP(B35,A$90:B$137,2,FALSE),0))</f>
        <v>15</v>
      </c>
      <c r="I35" s="181" t="s">
        <v>1559</v>
      </c>
      <c r="J35" s="188">
        <f>IF(K35=$C$5,VLOOKUP(C35,A$90:B$137,2,FALSE),"")</f>
        <v>21</v>
      </c>
      <c r="K35" s="181" t="s">
        <v>1558</v>
      </c>
      <c r="L35" s="181"/>
      <c r="M35" s="181" t="s">
        <v>1530</v>
      </c>
      <c r="N35" s="182" t="str">
        <f>VLOOKUP($F35,'Start 1. Day'!$B:$H,3,FALSE)</f>
        <v>Olli Lahti</v>
      </c>
      <c r="O35" s="182" t="str">
        <f>VLOOKUP($F35,'Start 1. Day'!$B:$H,4,FALSE)</f>
        <v>Mikko Kortesuo</v>
      </c>
      <c r="P35" s="181" t="str">
        <f>VLOOKUP($F35,'Start 1. Day'!$B:$H,5,FALSE)</f>
        <v>FIN</v>
      </c>
      <c r="Q35" s="182" t="str">
        <f>VLOOKUP($F35,'Start 1. Day'!$B:$H,6,FALSE)</f>
        <v>Olli Lahti</v>
      </c>
      <c r="R35" s="183" t="str">
        <f>VLOOKUP($F35,'Start 1. Day'!$B:$H,7,FALSE)</f>
        <v>Honda Civic Type-R</v>
      </c>
      <c r="S35" s="184" t="str">
        <f>VLOOKUP(F35,Results!B:P,15,FALSE)</f>
        <v> 1:04.15,6</v>
      </c>
    </row>
    <row r="36" spans="1:19" s="5" customFormat="1" ht="15" customHeight="1">
      <c r="A36" s="211">
        <f t="shared" si="0"/>
        <v>20</v>
      </c>
      <c r="B36" s="211">
        <f t="shared" si="1"/>
        <v>10</v>
      </c>
      <c r="C36" s="211">
        <f t="shared" si="2"/>
        <v>6</v>
      </c>
      <c r="D36" s="189">
        <f t="shared" si="5"/>
        <v>30</v>
      </c>
      <c r="E36" s="187">
        <f t="shared" si="3"/>
        <v>10</v>
      </c>
      <c r="F36" s="216">
        <v>99</v>
      </c>
      <c r="G36" s="181" t="str">
        <f>VLOOKUP($F36,'Start 1. Day'!$B:$H,2,FALSE)</f>
        <v>N3</v>
      </c>
      <c r="H36" s="188">
        <f>IF(I36=$A$5,VLOOKUP(A36,A$90:B$137,2,FALSE),IF(I36=$B$5,VLOOKUP(B36,A$90:B$137,2,FALSE),0))</f>
        <v>13.5</v>
      </c>
      <c r="I36" s="181" t="s">
        <v>1559</v>
      </c>
      <c r="J36" s="188">
        <f>IF(K36=$C$5,VLOOKUP(C36,A$90:B$137,2,FALSE),"")</f>
        <v>19.5</v>
      </c>
      <c r="K36" s="181" t="s">
        <v>1558</v>
      </c>
      <c r="L36" s="181"/>
      <c r="M36" s="181" t="s">
        <v>1530</v>
      </c>
      <c r="N36" s="182" t="str">
        <f>VLOOKUP($F36,'Start 1. Day'!$B:$H,3,FALSE)</f>
        <v>Santeri Jokinen</v>
      </c>
      <c r="O36" s="182" t="str">
        <f>VLOOKUP($F36,'Start 1. Day'!$B:$H,4,FALSE)</f>
        <v>Mikko Jokinen</v>
      </c>
      <c r="P36" s="181" t="str">
        <f>VLOOKUP($F36,'Start 1. Day'!$B:$H,5,FALSE)</f>
        <v>FIN</v>
      </c>
      <c r="Q36" s="182" t="str">
        <f>VLOOKUP($F36,'Start 1. Day'!$B:$H,6,FALSE)</f>
        <v>Uuraisten Sähkötyö OY</v>
      </c>
      <c r="R36" s="183" t="str">
        <f>VLOOKUP($F36,'Start 1. Day'!$B:$H,7,FALSE)</f>
        <v>Honda Civic Type-R</v>
      </c>
      <c r="S36" s="184" t="str">
        <f>VLOOKUP(F36,Results!B:P,15,FALSE)</f>
        <v> 1:04.32,7</v>
      </c>
    </row>
    <row r="37" spans="1:19" s="5" customFormat="1" ht="15" customHeight="1">
      <c r="A37" s="211">
        <f t="shared" si="0"/>
        <v>20</v>
      </c>
      <c r="B37" s="211">
        <f t="shared" si="1"/>
        <v>11</v>
      </c>
      <c r="C37" s="211">
        <f t="shared" si="2"/>
        <v>6</v>
      </c>
      <c r="D37" s="189">
        <f t="shared" si="5"/>
        <v>31</v>
      </c>
      <c r="E37" s="187">
        <f t="shared" si="3"/>
        <v>11</v>
      </c>
      <c r="F37" s="216">
        <v>81</v>
      </c>
      <c r="G37" s="181" t="str">
        <f>VLOOKUP($F37,'Start 1. Day'!$B:$H,2,FALSE)</f>
        <v>A7</v>
      </c>
      <c r="H37" s="188">
        <f>IF(I37=$A$5,VLOOKUP(A37,A$90:B$137,2,FALSE),IF(I37=$B$5,VLOOKUP(B37,A$90:B$137,2,FALSE),0))</f>
        <v>12</v>
      </c>
      <c r="I37" s="181" t="s">
        <v>1559</v>
      </c>
      <c r="J37" s="188">
        <f>IF(K37=$C$5,VLOOKUP(C37,A$90:B$137,2,FALSE),"")</f>
      </c>
      <c r="K37" s="181"/>
      <c r="L37" s="181" t="s">
        <v>1529</v>
      </c>
      <c r="M37" s="181"/>
      <c r="N37" s="182" t="str">
        <f>VLOOKUP($F37,'Start 1. Day'!$B:$H,3,FALSE)</f>
        <v>Ivan Mironov</v>
      </c>
      <c r="O37" s="182" t="str">
        <f>VLOOKUP($F37,'Start 1. Day'!$B:$H,4,FALSE)</f>
        <v>Ain Heiskonen</v>
      </c>
      <c r="P37" s="181" t="str">
        <f>VLOOKUP($F37,'Start 1. Day'!$B:$H,5,FALSE)</f>
        <v>RUS / EST</v>
      </c>
      <c r="Q37" s="182" t="str">
        <f>VLOOKUP($F37,'Start 1. Day'!$B:$H,6,FALSE)</f>
        <v>SC Megapolis</v>
      </c>
      <c r="R37" s="183" t="str">
        <f>VLOOKUP($F37,'Start 1. Day'!$B:$H,7,FALSE)</f>
        <v>Honda Civic Type-R</v>
      </c>
      <c r="S37" s="184" t="str">
        <f>VLOOKUP(F37,Results!B:P,15,FALSE)</f>
        <v> 1:04.56,6</v>
      </c>
    </row>
    <row r="38" spans="1:19" s="5" customFormat="1" ht="15" customHeight="1">
      <c r="A38" s="211">
        <f t="shared" si="0"/>
        <v>20</v>
      </c>
      <c r="B38" s="211">
        <f t="shared" si="1"/>
        <v>12</v>
      </c>
      <c r="C38" s="211">
        <f t="shared" si="2"/>
        <v>6</v>
      </c>
      <c r="D38" s="189">
        <f t="shared" si="5"/>
        <v>32</v>
      </c>
      <c r="E38" s="187">
        <f t="shared" si="3"/>
        <v>12</v>
      </c>
      <c r="F38" s="216">
        <v>63</v>
      </c>
      <c r="G38" s="181" t="str">
        <f>VLOOKUP($F38,'Start 1. Day'!$B:$H,2,FALSE)</f>
        <v>A7</v>
      </c>
      <c r="H38" s="188">
        <f>IF(I38=$A$5,VLOOKUP(A38,A$90:B$137,2,FALSE),IF(I38=$B$5,VLOOKUP(B38,A$90:B$137,2,FALSE),0))</f>
        <v>10.5</v>
      </c>
      <c r="I38" s="181" t="s">
        <v>1559</v>
      </c>
      <c r="J38" s="188">
        <f>IF(K38=$C$5,VLOOKUP(C38,A$90:B$137,2,FALSE),"")</f>
      </c>
      <c r="K38" s="181"/>
      <c r="L38" s="181" t="s">
        <v>1529</v>
      </c>
      <c r="M38" s="181"/>
      <c r="N38" s="182" t="str">
        <f>VLOOKUP($F38,'Start 1. Day'!$B:$H,3,FALSE)</f>
        <v>Dmitriy Myachin</v>
      </c>
      <c r="O38" s="182" t="str">
        <f>VLOOKUP($F38,'Start 1. Day'!$B:$H,4,FALSE)</f>
        <v>Kestutis Buzius</v>
      </c>
      <c r="P38" s="181" t="str">
        <f>VLOOKUP($F38,'Start 1. Day'!$B:$H,5,FALSE)</f>
        <v>RUS / LIT</v>
      </c>
      <c r="Q38" s="182" t="str">
        <f>VLOOKUP($F38,'Start 1. Day'!$B:$H,6,FALSE)</f>
        <v>Thomas-Beton Racing</v>
      </c>
      <c r="R38" s="183" t="str">
        <f>VLOOKUP($F38,'Start 1. Day'!$B:$H,7,FALSE)</f>
        <v>Honda Civic Type-R</v>
      </c>
      <c r="S38" s="184" t="str">
        <f>VLOOKUP(F38,Results!B:P,15,FALSE)</f>
        <v> 1:05.10,3</v>
      </c>
    </row>
    <row r="39" spans="1:19" s="5" customFormat="1" ht="15" customHeight="1">
      <c r="A39" s="211">
        <f t="shared" si="0"/>
        <v>21</v>
      </c>
      <c r="B39" s="211">
        <f t="shared" si="1"/>
        <v>12</v>
      </c>
      <c r="C39" s="211">
        <f t="shared" si="2"/>
        <v>6</v>
      </c>
      <c r="D39" s="189">
        <f t="shared" si="5"/>
        <v>33</v>
      </c>
      <c r="E39" s="187">
        <f t="shared" si="3"/>
        <v>21</v>
      </c>
      <c r="F39" s="216">
        <v>45</v>
      </c>
      <c r="G39" s="181" t="str">
        <f>VLOOKUP($F39,'Start 1. Day'!$B:$H,2,FALSE)</f>
        <v>N4</v>
      </c>
      <c r="H39" s="188">
        <f>IF(I39=$A$5,VLOOKUP(A39,A$90:B$137,2,FALSE),IF(I39=$B$5,VLOOKUP(B39,A$90:B$137,2,FALSE),0))</f>
        <v>0</v>
      </c>
      <c r="I39" s="181" t="s">
        <v>1557</v>
      </c>
      <c r="J39" s="188">
        <f>IF(K39=$C$5,VLOOKUP(C39,A$90:B$137,2,FALSE),"")</f>
      </c>
      <c r="K39" s="181"/>
      <c r="L39" s="181"/>
      <c r="M39" s="181"/>
      <c r="N39" s="182" t="str">
        <f>VLOOKUP($F39,'Start 1. Day'!$B:$H,3,FALSE)</f>
        <v>Alexey Mersianov</v>
      </c>
      <c r="O39" s="182" t="str">
        <f>VLOOKUP($F39,'Start 1. Day'!$B:$H,4,FALSE)</f>
        <v>Dmitry Chumak</v>
      </c>
      <c r="P39" s="181" t="str">
        <f>VLOOKUP($F39,'Start 1. Day'!$B:$H,5,FALSE)</f>
        <v>RUS</v>
      </c>
      <c r="Q39" s="182" t="str">
        <f>VLOOKUP($F39,'Start 1. Day'!$B:$H,6,FALSE)</f>
        <v>Vorobjovs Racing</v>
      </c>
      <c r="R39" s="183" t="str">
        <f>VLOOKUP($F39,'Start 1. Day'!$B:$H,7,FALSE)</f>
        <v>Mitsubishi Lancer Evo 9</v>
      </c>
      <c r="S39" s="184" t="str">
        <f>VLOOKUP(F39,Results!B:P,15,FALSE)</f>
        <v> 1:05.10,7</v>
      </c>
    </row>
    <row r="40" spans="1:19" s="5" customFormat="1" ht="15" customHeight="1">
      <c r="A40" s="211">
        <f t="shared" si="0"/>
        <v>22</v>
      </c>
      <c r="B40" s="211">
        <f t="shared" si="1"/>
        <v>12</v>
      </c>
      <c r="C40" s="211">
        <f t="shared" si="2"/>
        <v>6</v>
      </c>
      <c r="D40" s="189">
        <f t="shared" si="5"/>
        <v>34</v>
      </c>
      <c r="E40" s="187">
        <f t="shared" si="3"/>
        <v>22</v>
      </c>
      <c r="F40" s="216">
        <v>70</v>
      </c>
      <c r="G40" s="181" t="str">
        <f>VLOOKUP($F40,'Start 1. Day'!$B:$H,2,FALSE)</f>
        <v>A8</v>
      </c>
      <c r="H40" s="188">
        <f>IF(I40=$A$5,VLOOKUP(A40,A$90:B$137,2,FALSE),IF(I40=$B$5,VLOOKUP(B40,A$90:B$137,2,FALSE),0))</f>
        <v>0</v>
      </c>
      <c r="I40" s="181" t="s">
        <v>1557</v>
      </c>
      <c r="J40" s="188">
        <f>IF(K40=$C$5,VLOOKUP(C40,A$90:B$137,2,FALSE),"")</f>
      </c>
      <c r="K40" s="181"/>
      <c r="L40" s="181"/>
      <c r="M40" s="181"/>
      <c r="N40" s="182" t="str">
        <f>VLOOKUP($F40,'Start 1. Day'!$B:$H,3,FALSE)</f>
        <v>Vadim Kuznetsov</v>
      </c>
      <c r="O40" s="182" t="str">
        <f>VLOOKUP($F40,'Start 1. Day'!$B:$H,4,FALSE)</f>
        <v>Roman Kapustin</v>
      </c>
      <c r="P40" s="181" t="str">
        <f>VLOOKUP($F40,'Start 1. Day'!$B:$H,5,FALSE)</f>
        <v>RUS</v>
      </c>
      <c r="Q40" s="182" t="str">
        <f>VLOOKUP($F40,'Start 1. Day'!$B:$H,6,FALSE)</f>
        <v>SC Megapolis</v>
      </c>
      <c r="R40" s="183" t="str">
        <f>VLOOKUP($F40,'Start 1. Day'!$B:$H,7,FALSE)</f>
        <v>Subaru Impreza</v>
      </c>
      <c r="S40" s="184" t="str">
        <f>VLOOKUP(F40,Results!B:P,15,FALSE)</f>
        <v> 1:05.14,2</v>
      </c>
    </row>
    <row r="41" spans="1:19" s="5" customFormat="1" ht="15" customHeight="1">
      <c r="A41" s="211">
        <f t="shared" si="0"/>
        <v>22</v>
      </c>
      <c r="B41" s="211">
        <f t="shared" si="1"/>
        <v>13</v>
      </c>
      <c r="C41" s="211">
        <f t="shared" si="2"/>
        <v>6</v>
      </c>
      <c r="D41" s="189">
        <f t="shared" si="5"/>
        <v>35</v>
      </c>
      <c r="E41" s="187">
        <f t="shared" si="3"/>
        <v>13</v>
      </c>
      <c r="F41" s="216">
        <v>37</v>
      </c>
      <c r="G41" s="181" t="str">
        <f>VLOOKUP($F41,'Start 1. Day'!$B:$H,2,FALSE)</f>
        <v>E11</v>
      </c>
      <c r="H41" s="188">
        <f>IF(I41=$A$5,VLOOKUP(A41,A$90:B$137,2,FALSE),IF(I41=$B$5,VLOOKUP(B41,A$90:B$137,2,FALSE),0))</f>
        <v>9</v>
      </c>
      <c r="I41" s="181" t="s">
        <v>1559</v>
      </c>
      <c r="J41" s="188">
        <f>IF(K41=$C$5,VLOOKUP(C41,A$90:B$137,2,FALSE),"")</f>
      </c>
      <c r="K41" s="181"/>
      <c r="L41" s="181" t="s">
        <v>1551</v>
      </c>
      <c r="M41" s="181"/>
      <c r="N41" s="182" t="str">
        <f>VLOOKUP($F41,'Start 1. Day'!$B:$H,3,FALSE)</f>
        <v>Martynas Samsonas</v>
      </c>
      <c r="O41" s="182" t="str">
        <f>VLOOKUP($F41,'Start 1. Day'!$B:$H,4,FALSE)</f>
        <v>Mindaugas Varza</v>
      </c>
      <c r="P41" s="181" t="str">
        <f>VLOOKUP($F41,'Start 1. Day'!$B:$H,5,FALSE)</f>
        <v>LIT</v>
      </c>
      <c r="Q41" s="182" t="str">
        <f>VLOOKUP($F41,'Start 1. Day'!$B:$H,6,FALSE)</f>
        <v>Automoto Projektai</v>
      </c>
      <c r="R41" s="183" t="str">
        <f>VLOOKUP($F41,'Start 1. Day'!$B:$H,7,FALSE)</f>
        <v>BMW Compact 323</v>
      </c>
      <c r="S41" s="184" t="str">
        <f>VLOOKUP(F41,Results!B:P,15,FALSE)</f>
        <v> 1:05.28,8</v>
      </c>
    </row>
    <row r="42" spans="1:19" s="5" customFormat="1" ht="15" customHeight="1">
      <c r="A42" s="211">
        <f t="shared" si="0"/>
        <v>22</v>
      </c>
      <c r="B42" s="211">
        <f t="shared" si="1"/>
        <v>14</v>
      </c>
      <c r="C42" s="211">
        <f t="shared" si="2"/>
        <v>7</v>
      </c>
      <c r="D42" s="189">
        <f>D41+1</f>
        <v>36</v>
      </c>
      <c r="E42" s="187">
        <f t="shared" si="3"/>
        <v>14</v>
      </c>
      <c r="F42" s="216">
        <v>58</v>
      </c>
      <c r="G42" s="181" t="str">
        <f>VLOOKUP($F42,'Start 1. Day'!$B:$H,2,FALSE)</f>
        <v>N3</v>
      </c>
      <c r="H42" s="188">
        <f>IF(I42=$A$5,VLOOKUP(A42,A$90:B$137,2,FALSE),IF(I42=$B$5,VLOOKUP(B42,A$90:B$137,2,FALSE),0))</f>
        <v>7.5</v>
      </c>
      <c r="I42" s="181" t="s">
        <v>1559</v>
      </c>
      <c r="J42" s="188">
        <f>IF(K42=$C$5,VLOOKUP(C42,A$90:B$137,2,FALSE),"")</f>
        <v>18</v>
      </c>
      <c r="K42" s="181" t="s">
        <v>1558</v>
      </c>
      <c r="L42" s="181" t="s">
        <v>1552</v>
      </c>
      <c r="M42" s="181" t="s">
        <v>1552</v>
      </c>
      <c r="N42" s="182" t="str">
        <f>VLOOKUP($F42,'Start 1. Day'!$B:$H,3,FALSE)</f>
        <v>Ralfs Sirmacis</v>
      </c>
      <c r="O42" s="182" t="str">
        <f>VLOOKUP($F42,'Start 1. Day'!$B:$H,4,FALSE)</f>
        <v>Maris Kulss</v>
      </c>
      <c r="P42" s="181" t="str">
        <f>VLOOKUP($F42,'Start 1. Day'!$B:$H,5,FALSE)</f>
        <v>LAT</v>
      </c>
      <c r="Q42" s="182" t="str">
        <f>VLOOKUP($F42,'Start 1. Day'!$B:$H,6,FALSE)</f>
        <v>Maris Kulss</v>
      </c>
      <c r="R42" s="183" t="str">
        <f>VLOOKUP($F42,'Start 1. Day'!$B:$H,7,FALSE)</f>
        <v>Renault Clio Sport</v>
      </c>
      <c r="S42" s="184" t="str">
        <f>VLOOKUP(F42,Results!B:P,15,FALSE)</f>
        <v> 1:05.35,5</v>
      </c>
    </row>
    <row r="43" spans="1:19" s="5" customFormat="1" ht="15" customHeight="1">
      <c r="A43" s="211">
        <f t="shared" si="0"/>
        <v>23</v>
      </c>
      <c r="B43" s="211">
        <f t="shared" si="1"/>
        <v>14</v>
      </c>
      <c r="C43" s="211">
        <f t="shared" si="2"/>
        <v>7</v>
      </c>
      <c r="D43" s="189">
        <f>D42+1</f>
        <v>37</v>
      </c>
      <c r="E43" s="187">
        <f t="shared" si="3"/>
        <v>23</v>
      </c>
      <c r="F43" s="216">
        <v>67</v>
      </c>
      <c r="G43" s="181" t="str">
        <f>VLOOKUP($F43,'Start 1. Day'!$B:$H,2,FALSE)</f>
        <v>N4</v>
      </c>
      <c r="H43" s="188">
        <f>IF(I43=$A$5,VLOOKUP(A43,A$90:B$137,2,FALSE),IF(I43=$B$5,VLOOKUP(B43,A$90:B$137,2,FALSE),0))</f>
        <v>0</v>
      </c>
      <c r="I43" s="181" t="s">
        <v>1557</v>
      </c>
      <c r="J43" s="188">
        <f>IF(K43=$C$5,VLOOKUP(C43,A$90:B$137,2,FALSE),"")</f>
      </c>
      <c r="K43" s="181"/>
      <c r="L43" s="181"/>
      <c r="M43" s="181"/>
      <c r="N43" s="182" t="str">
        <f>VLOOKUP($F43,'Start 1. Day'!$B:$H,3,FALSE)</f>
        <v>Mindaugas Daunoravicius</v>
      </c>
      <c r="O43" s="182" t="str">
        <f>VLOOKUP($F43,'Start 1. Day'!$B:$H,4,FALSE)</f>
        <v>Arturas Daunoravicius</v>
      </c>
      <c r="P43" s="181" t="str">
        <f>VLOOKUP($F43,'Start 1. Day'!$B:$H,5,FALSE)</f>
        <v>LIT</v>
      </c>
      <c r="Q43" s="182" t="str">
        <f>VLOOKUP($F43,'Start 1. Day'!$B:$H,6,FALSE)</f>
        <v>BB Club</v>
      </c>
      <c r="R43" s="183" t="str">
        <f>VLOOKUP($F43,'Start 1. Day'!$B:$H,7,FALSE)</f>
        <v>Mitsubishi Lancer Evo 9</v>
      </c>
      <c r="S43" s="184" t="str">
        <f>VLOOKUP(F43,Results!B:P,15,FALSE)</f>
        <v> 1:06.39,4</v>
      </c>
    </row>
    <row r="44" spans="1:19" s="5" customFormat="1" ht="15" customHeight="1">
      <c r="A44" s="211">
        <f t="shared" si="0"/>
        <v>24</v>
      </c>
      <c r="B44" s="211">
        <f t="shared" si="1"/>
        <v>14</v>
      </c>
      <c r="C44" s="211">
        <f t="shared" si="2"/>
        <v>7</v>
      </c>
      <c r="D44" s="189">
        <f t="shared" si="5"/>
        <v>38</v>
      </c>
      <c r="E44" s="187">
        <f t="shared" si="3"/>
        <v>24</v>
      </c>
      <c r="F44" s="216">
        <v>64</v>
      </c>
      <c r="G44" s="181" t="str">
        <f>VLOOKUP($F44,'Start 1. Day'!$B:$H,2,FALSE)</f>
        <v>N4</v>
      </c>
      <c r="H44" s="188">
        <f>IF(I44=$A$5,VLOOKUP(A44,A$90:B$137,2,FALSE),IF(I44=$B$5,VLOOKUP(B44,A$90:B$137,2,FALSE),0))</f>
        <v>0</v>
      </c>
      <c r="I44" s="181" t="s">
        <v>1557</v>
      </c>
      <c r="J44" s="188">
        <f>IF(K44=$C$5,VLOOKUP(C44,A$90:B$137,2,FALSE),"")</f>
      </c>
      <c r="K44" s="181"/>
      <c r="L44" s="181"/>
      <c r="M44" s="181"/>
      <c r="N44" s="182" t="str">
        <f>VLOOKUP($F44,'Start 1. Day'!$B:$H,3,FALSE)</f>
        <v>Gediminas Ramonas</v>
      </c>
      <c r="O44" s="182" t="str">
        <f>VLOOKUP($F44,'Start 1. Day'!$B:$H,4,FALSE)</f>
        <v>Gediminas Celiesius</v>
      </c>
      <c r="P44" s="181" t="str">
        <f>VLOOKUP($F44,'Start 1. Day'!$B:$H,5,FALSE)</f>
        <v>LIT</v>
      </c>
      <c r="Q44" s="182" t="str">
        <f>VLOOKUP($F44,'Start 1. Day'!$B:$H,6,FALSE)</f>
        <v>Porsche Club</v>
      </c>
      <c r="R44" s="183" t="str">
        <f>VLOOKUP($F44,'Start 1. Day'!$B:$H,7,FALSE)</f>
        <v>Mitsubishi Lancer Evo 9</v>
      </c>
      <c r="S44" s="184" t="str">
        <f>VLOOKUP(F44,Results!B:P,15,FALSE)</f>
        <v> 1:06.41,3</v>
      </c>
    </row>
    <row r="45" spans="1:19" s="5" customFormat="1" ht="15" customHeight="1">
      <c r="A45" s="211">
        <f t="shared" si="0"/>
        <v>24</v>
      </c>
      <c r="B45" s="211">
        <f t="shared" si="1"/>
        <v>15</v>
      </c>
      <c r="C45" s="211">
        <f t="shared" si="2"/>
        <v>7</v>
      </c>
      <c r="D45" s="189">
        <f t="shared" si="5"/>
        <v>39</v>
      </c>
      <c r="E45" s="187">
        <f t="shared" si="3"/>
        <v>15</v>
      </c>
      <c r="F45" s="216">
        <v>87</v>
      </c>
      <c r="G45" s="181" t="str">
        <f>VLOOKUP($F45,'Start 1. Day'!$B:$H,2,FALSE)</f>
        <v>E10</v>
      </c>
      <c r="H45" s="188">
        <f>IF(I45=$A$5,VLOOKUP(A45,A$90:B$137,2,FALSE),IF(I45=$B$5,VLOOKUP(B45,A$90:B$137,2,FALSE),0))</f>
        <v>6</v>
      </c>
      <c r="I45" s="181" t="s">
        <v>1559</v>
      </c>
      <c r="J45" s="188">
        <f>IF(K45=$C$5,VLOOKUP(C45,A$90:B$137,2,FALSE),"")</f>
      </c>
      <c r="K45" s="181"/>
      <c r="L45" s="181"/>
      <c r="M45" s="181"/>
      <c r="N45" s="182" t="str">
        <f>VLOOKUP($F45,'Start 1. Day'!$B:$H,3,FALSE)</f>
        <v>Karolis Raisys</v>
      </c>
      <c r="O45" s="182" t="str">
        <f>VLOOKUP($F45,'Start 1. Day'!$B:$H,4,FALSE)</f>
        <v>Rytis Lukauskas</v>
      </c>
      <c r="P45" s="181" t="str">
        <f>VLOOKUP($F45,'Start 1. Day'!$B:$H,5,FALSE)</f>
        <v>LIT</v>
      </c>
      <c r="Q45" s="182" t="str">
        <f>VLOOKUP($F45,'Start 1. Day'!$B:$H,6,FALSE)</f>
        <v>Kelmes ASK</v>
      </c>
      <c r="R45" s="183" t="str">
        <f>VLOOKUP($F45,'Start 1. Day'!$B:$H,7,FALSE)</f>
        <v>Honda Civic Type-R</v>
      </c>
      <c r="S45" s="184" t="str">
        <f>VLOOKUP(F45,Results!B:P,15,FALSE)</f>
        <v> 1:06.55,6</v>
      </c>
    </row>
    <row r="46" spans="1:19" s="5" customFormat="1" ht="15" customHeight="1">
      <c r="A46" s="211">
        <f t="shared" si="0"/>
        <v>24</v>
      </c>
      <c r="B46" s="211">
        <f t="shared" si="1"/>
        <v>16</v>
      </c>
      <c r="C46" s="211">
        <f t="shared" si="2"/>
        <v>7</v>
      </c>
      <c r="D46" s="189">
        <f t="shared" si="5"/>
        <v>40</v>
      </c>
      <c r="E46" s="187">
        <f t="shared" si="3"/>
        <v>16</v>
      </c>
      <c r="F46" s="216">
        <v>145</v>
      </c>
      <c r="G46" s="181" t="str">
        <f>VLOOKUP($F46,'Start 1. Day'!$B:$H,2,FALSE)</f>
        <v>E9</v>
      </c>
      <c r="H46" s="188">
        <f>IF(I46=$A$5,VLOOKUP(A46,A$90:B$137,2,FALSE),IF(I46=$B$5,VLOOKUP(B46,A$90:B$137,2,FALSE),0))</f>
        <v>4.5</v>
      </c>
      <c r="I46" s="181" t="s">
        <v>1559</v>
      </c>
      <c r="J46" s="188">
        <f>IF(K46=$C$5,VLOOKUP(C46,A$90:B$137,2,FALSE),"")</f>
      </c>
      <c r="K46" s="181"/>
      <c r="L46" s="181"/>
      <c r="M46" s="181"/>
      <c r="N46" s="182" t="str">
        <f>VLOOKUP($F46,'Start 1. Day'!$B:$H,3,FALSE)</f>
        <v>Raivis Ozolins</v>
      </c>
      <c r="O46" s="182" t="str">
        <f>VLOOKUP($F46,'Start 1. Day'!$B:$H,4,FALSE)</f>
        <v>Edgars Grins</v>
      </c>
      <c r="P46" s="181" t="str">
        <f>VLOOKUP($F46,'Start 1. Day'!$B:$H,5,FALSE)</f>
        <v>LAT</v>
      </c>
      <c r="Q46" s="182" t="str">
        <f>VLOOKUP($F46,'Start 1. Day'!$B:$H,6,FALSE)</f>
        <v>Edgars Grins</v>
      </c>
      <c r="R46" s="183" t="str">
        <f>VLOOKUP($F46,'Start 1. Day'!$B:$H,7,FALSE)</f>
        <v>Honda CRX</v>
      </c>
      <c r="S46" s="184" t="str">
        <f>VLOOKUP(F46,Results!B:P,15,FALSE)</f>
        <v> 1:07.27,7</v>
      </c>
    </row>
    <row r="47" spans="1:19" s="5" customFormat="1" ht="15" customHeight="1">
      <c r="A47" s="211">
        <f t="shared" si="0"/>
        <v>24</v>
      </c>
      <c r="B47" s="211">
        <f t="shared" si="1"/>
        <v>17</v>
      </c>
      <c r="C47" s="211">
        <f t="shared" si="2"/>
        <v>7</v>
      </c>
      <c r="D47" s="189">
        <f t="shared" si="5"/>
        <v>41</v>
      </c>
      <c r="E47" s="187">
        <f t="shared" si="3"/>
        <v>17</v>
      </c>
      <c r="F47" s="216">
        <v>133</v>
      </c>
      <c r="G47" s="181" t="str">
        <f>VLOOKUP($F47,'Start 1. Day'!$B:$H,2,FALSE)</f>
        <v>E10</v>
      </c>
      <c r="H47" s="188">
        <f>IF(I47=$A$5,VLOOKUP(A47,A$90:B$137,2,FALSE),IF(I47=$B$5,VLOOKUP(B47,A$90:B$137,2,FALSE),0))</f>
        <v>3</v>
      </c>
      <c r="I47" s="181" t="s">
        <v>1559</v>
      </c>
      <c r="J47" s="188">
        <f>IF(K47=$C$5,VLOOKUP(C47,A$90:B$137,2,FALSE),"")</f>
      </c>
      <c r="K47" s="181"/>
      <c r="L47" s="181"/>
      <c r="M47" s="181"/>
      <c r="N47" s="182" t="str">
        <f>VLOOKUP($F47,'Start 1. Day'!$B:$H,3,FALSE)</f>
        <v>Edgars Balodis</v>
      </c>
      <c r="O47" s="182" t="str">
        <f>VLOOKUP($F47,'Start 1. Day'!$B:$H,4,FALSE)</f>
        <v>Ivo Pukis</v>
      </c>
      <c r="P47" s="181" t="str">
        <f>VLOOKUP($F47,'Start 1. Day'!$B:$H,5,FALSE)</f>
        <v>LAT</v>
      </c>
      <c r="Q47" s="182" t="str">
        <f>VLOOKUP($F47,'Start 1. Day'!$B:$H,6,FALSE)</f>
        <v>Ramusauto.com</v>
      </c>
      <c r="R47" s="183" t="str">
        <f>VLOOKUP($F47,'Start 1. Day'!$B:$H,7,FALSE)</f>
        <v>Opel Astra</v>
      </c>
      <c r="S47" s="184" t="str">
        <f>VLOOKUP(F47,Results!B:P,15,FALSE)</f>
        <v> 1:07.36,5</v>
      </c>
    </row>
    <row r="48" spans="1:19" s="5" customFormat="1" ht="15" customHeight="1">
      <c r="A48" s="211">
        <f t="shared" si="0"/>
        <v>24</v>
      </c>
      <c r="B48" s="211">
        <f t="shared" si="1"/>
        <v>18</v>
      </c>
      <c r="C48" s="211">
        <f t="shared" si="2"/>
        <v>7</v>
      </c>
      <c r="D48" s="189">
        <f t="shared" si="5"/>
        <v>42</v>
      </c>
      <c r="E48" s="187">
        <f t="shared" si="3"/>
        <v>18</v>
      </c>
      <c r="F48" s="216">
        <v>77</v>
      </c>
      <c r="G48" s="181" t="str">
        <f>VLOOKUP($F48,'Start 1. Day'!$B:$H,2,FALSE)</f>
        <v>E10</v>
      </c>
      <c r="H48" s="188">
        <f>IF(I48=$A$5,VLOOKUP(A48,A$90:B$137,2,FALSE),IF(I48=$B$5,VLOOKUP(B48,A$90:B$137,2,FALSE),0))</f>
        <v>1.5</v>
      </c>
      <c r="I48" s="181" t="s">
        <v>1559</v>
      </c>
      <c r="J48" s="188">
        <f>IF(K48=$C$5,VLOOKUP(C48,A$90:B$137,2,FALSE),"")</f>
      </c>
      <c r="K48" s="181"/>
      <c r="L48" s="181"/>
      <c r="M48" s="181"/>
      <c r="N48" s="182" t="str">
        <f>VLOOKUP($F48,'Start 1. Day'!$B:$H,3,FALSE)</f>
        <v>Pavel Scherbakov</v>
      </c>
      <c r="O48" s="182" t="str">
        <f>VLOOKUP($F48,'Start 1. Day'!$B:$H,4,FALSE)</f>
        <v>Pavel Shevtsov</v>
      </c>
      <c r="P48" s="181" t="str">
        <f>VLOOKUP($F48,'Start 1. Day'!$B:$H,5,FALSE)</f>
        <v>RUS</v>
      </c>
      <c r="Q48" s="182" t="str">
        <f>VLOOKUP($F48,'Start 1. Day'!$B:$H,6,FALSE)</f>
        <v>OM Sport</v>
      </c>
      <c r="R48" s="183" t="str">
        <f>VLOOKUP($F48,'Start 1. Day'!$B:$H,7,FALSE)</f>
        <v>Renault Clio</v>
      </c>
      <c r="S48" s="184" t="str">
        <f>VLOOKUP(F48,Results!B:P,15,FALSE)</f>
        <v> 1:07.53,4</v>
      </c>
    </row>
    <row r="49" spans="1:19" s="5" customFormat="1" ht="15" customHeight="1">
      <c r="A49" s="211">
        <f t="shared" si="0"/>
        <v>24</v>
      </c>
      <c r="B49" s="211">
        <f t="shared" si="1"/>
        <v>19</v>
      </c>
      <c r="C49" s="211">
        <f t="shared" si="2"/>
        <v>7</v>
      </c>
      <c r="D49" s="189">
        <f t="shared" si="5"/>
        <v>43</v>
      </c>
      <c r="E49" s="187">
        <f t="shared" si="3"/>
        <v>19</v>
      </c>
      <c r="F49" s="216">
        <v>105</v>
      </c>
      <c r="G49" s="181" t="str">
        <f>VLOOKUP($F49,'Start 1. Day'!$B:$H,2,FALSE)</f>
        <v>N3</v>
      </c>
      <c r="H49" s="188">
        <f>IF(I49=$A$5,VLOOKUP(A49,A$90:B$137,2,FALSE),IF(I49=$B$5,VLOOKUP(B49,A$90:B$137,2,FALSE),0))</f>
        <v>0</v>
      </c>
      <c r="I49" s="181" t="s">
        <v>1559</v>
      </c>
      <c r="J49" s="188">
        <f>IF(K49=$C$5,VLOOKUP(C49,A$90:B$137,2,FALSE),"")</f>
      </c>
      <c r="K49" s="181"/>
      <c r="L49" s="181"/>
      <c r="M49" s="181"/>
      <c r="N49" s="182" t="str">
        <f>VLOOKUP($F49,'Start 1. Day'!$B:$H,3,FALSE)</f>
        <v>Harry Nieminen</v>
      </c>
      <c r="O49" s="182" t="str">
        <f>VLOOKUP($F49,'Start 1. Day'!$B:$H,4,FALSE)</f>
        <v>Aivo Rahu</v>
      </c>
      <c r="P49" s="181" t="str">
        <f>VLOOKUP($F49,'Start 1. Day'!$B:$H,5,FALSE)</f>
        <v>FIN / EST</v>
      </c>
      <c r="Q49" s="182" t="str">
        <f>VLOOKUP($F49,'Start 1. Day'!$B:$H,6,FALSE)</f>
        <v>Pikku-Esa Racing Team</v>
      </c>
      <c r="R49" s="183" t="str">
        <f>VLOOKUP($F49,'Start 1. Day'!$B:$H,7,FALSE)</f>
        <v>Honda Civic Type-R</v>
      </c>
      <c r="S49" s="184" t="str">
        <f>VLOOKUP(F49,Results!B:P,15,FALSE)</f>
        <v> 1:08.23,3</v>
      </c>
    </row>
    <row r="50" spans="1:19" s="5" customFormat="1" ht="15" customHeight="1">
      <c r="A50" s="211">
        <f t="shared" si="0"/>
        <v>24</v>
      </c>
      <c r="B50" s="211">
        <f t="shared" si="1"/>
        <v>20</v>
      </c>
      <c r="C50" s="211">
        <f t="shared" si="2"/>
        <v>8</v>
      </c>
      <c r="D50" s="189">
        <f t="shared" si="5"/>
        <v>44</v>
      </c>
      <c r="E50" s="187">
        <f t="shared" si="3"/>
        <v>20</v>
      </c>
      <c r="F50" s="216">
        <v>103</v>
      </c>
      <c r="G50" s="181" t="str">
        <f>VLOOKUP($F50,'Start 1. Day'!$B:$H,2,FALSE)</f>
        <v>A7</v>
      </c>
      <c r="H50" s="188">
        <f>IF(I50=$A$5,VLOOKUP(A50,A$90:B$137,2,FALSE),IF(I50=$B$5,VLOOKUP(B50,A$90:B$137,2,FALSE),0))</f>
        <v>0</v>
      </c>
      <c r="I50" s="181" t="s">
        <v>1559</v>
      </c>
      <c r="J50" s="188">
        <f>IF(K50=$C$5,VLOOKUP(C50,A$90:B$137,2,FALSE),"")</f>
        <v>16.5</v>
      </c>
      <c r="K50" s="181" t="s">
        <v>1558</v>
      </c>
      <c r="L50" s="181"/>
      <c r="M50" s="181"/>
      <c r="N50" s="182" t="str">
        <f>VLOOKUP($F50,'Start 1. Day'!$B:$H,3,FALSE)</f>
        <v>Joana Survilaite</v>
      </c>
      <c r="O50" s="182" t="str">
        <f>VLOOKUP($F50,'Start 1. Day'!$B:$H,4,FALSE)</f>
        <v>Vesta Surviliene</v>
      </c>
      <c r="P50" s="181" t="str">
        <f>VLOOKUP($F50,'Start 1. Day'!$B:$H,5,FALSE)</f>
        <v>LIT</v>
      </c>
      <c r="Q50" s="182" t="str">
        <f>VLOOKUP($F50,'Start 1. Day'!$B:$H,6,FALSE)</f>
        <v>Vici Sport</v>
      </c>
      <c r="R50" s="183" t="str">
        <f>VLOOKUP($F50,'Start 1. Day'!$B:$H,7,FALSE)</f>
        <v>Renault Clio Sport</v>
      </c>
      <c r="S50" s="184" t="str">
        <f>VLOOKUP(F50,Results!B:P,15,FALSE)</f>
        <v> 1:09.23,4</v>
      </c>
    </row>
    <row r="51" spans="1:19" s="5" customFormat="1" ht="15" customHeight="1">
      <c r="A51" s="211">
        <f t="shared" si="0"/>
        <v>24</v>
      </c>
      <c r="B51" s="211">
        <f t="shared" si="1"/>
        <v>21</v>
      </c>
      <c r="C51" s="211">
        <f t="shared" si="2"/>
        <v>9</v>
      </c>
      <c r="D51" s="189">
        <f t="shared" si="5"/>
        <v>45</v>
      </c>
      <c r="E51" s="187">
        <f t="shared" si="3"/>
        <v>21</v>
      </c>
      <c r="F51" s="216">
        <v>142</v>
      </c>
      <c r="G51" s="181" t="str">
        <f>VLOOKUP($F51,'Start 1. Day'!$B:$H,2,FALSE)</f>
        <v>E10</v>
      </c>
      <c r="H51" s="188">
        <f>IF(I51=$A$5,VLOOKUP(A51,A$90:B$137,2,FALSE),IF(I51=$B$5,VLOOKUP(B51,A$90:B$137,2,FALSE),0))</f>
        <v>0</v>
      </c>
      <c r="I51" s="181" t="s">
        <v>1559</v>
      </c>
      <c r="J51" s="188">
        <f>IF(K51=$C$5,VLOOKUP(C51,A$90:B$137,2,FALSE),"")</f>
        <v>15</v>
      </c>
      <c r="K51" s="181" t="s">
        <v>1558</v>
      </c>
      <c r="L51" s="181"/>
      <c r="M51" s="181" t="s">
        <v>1552</v>
      </c>
      <c r="N51" s="182" t="str">
        <f>VLOOKUP($F51,'Start 1. Day'!$B:$H,3,FALSE)</f>
        <v>Gints Bremze</v>
      </c>
      <c r="O51" s="182" t="str">
        <f>VLOOKUP($F51,'Start 1. Day'!$B:$H,4,FALSE)</f>
        <v>Toms Freibergs</v>
      </c>
      <c r="P51" s="181" t="str">
        <f>VLOOKUP($F51,'Start 1. Day'!$B:$H,5,FALSE)</f>
        <v>LAT</v>
      </c>
      <c r="Q51" s="182" t="str">
        <f>VLOOKUP($F51,'Start 1. Day'!$B:$H,6,FALSE)</f>
        <v>Norde Racing Team</v>
      </c>
      <c r="R51" s="183" t="str">
        <f>VLOOKUP($F51,'Start 1. Day'!$B:$H,7,FALSE)</f>
        <v>VW Golf</v>
      </c>
      <c r="S51" s="184" t="str">
        <f>VLOOKUP(F51,Results!B:P,15,FALSE)</f>
        <v> 1:10.01,7</v>
      </c>
    </row>
    <row r="52" spans="1:19" s="5" customFormat="1" ht="15" customHeight="1">
      <c r="A52" s="211">
        <f t="shared" si="0"/>
        <v>24</v>
      </c>
      <c r="B52" s="211">
        <f t="shared" si="1"/>
        <v>22</v>
      </c>
      <c r="C52" s="211">
        <f t="shared" si="2"/>
        <v>10</v>
      </c>
      <c r="D52" s="189">
        <f t="shared" si="5"/>
        <v>46</v>
      </c>
      <c r="E52" s="187">
        <f t="shared" si="3"/>
        <v>22</v>
      </c>
      <c r="F52" s="216">
        <v>106</v>
      </c>
      <c r="G52" s="181" t="str">
        <f>VLOOKUP($F52,'Start 1. Day'!$B:$H,2,FALSE)</f>
        <v>N3</v>
      </c>
      <c r="H52" s="188">
        <f>IF(I52=$A$5,VLOOKUP(A52,A$90:B$137,2,FALSE),IF(I52=$B$5,VLOOKUP(B52,A$90:B$137,2,FALSE),0))</f>
        <v>0</v>
      </c>
      <c r="I52" s="181" t="s">
        <v>1559</v>
      </c>
      <c r="J52" s="188">
        <f>IF(K52=$C$5,VLOOKUP(C52,A$90:B$137,2,FALSE),"")</f>
        <v>13.5</v>
      </c>
      <c r="K52" s="181" t="s">
        <v>1558</v>
      </c>
      <c r="L52" s="181"/>
      <c r="M52" s="181" t="s">
        <v>1551</v>
      </c>
      <c r="N52" s="182" t="str">
        <f>VLOOKUP($F52,'Start 1. Day'!$B:$H,3,FALSE)</f>
        <v>Mantas Morkis</v>
      </c>
      <c r="O52" s="182" t="str">
        <f>VLOOKUP($F52,'Start 1. Day'!$B:$H,4,FALSE)</f>
        <v>Jonas Paukste</v>
      </c>
      <c r="P52" s="181" t="str">
        <f>VLOOKUP($F52,'Start 1. Day'!$B:$H,5,FALSE)</f>
        <v>LIT</v>
      </c>
      <c r="Q52" s="182" t="str">
        <f>VLOOKUP($F52,'Start 1. Day'!$B:$H,6,FALSE)</f>
        <v>Transprofus</v>
      </c>
      <c r="R52" s="183" t="str">
        <f>VLOOKUP($F52,'Start 1. Day'!$B:$H,7,FALSE)</f>
        <v>Renault Clio</v>
      </c>
      <c r="S52" s="184" t="str">
        <f>VLOOKUP(F52,Results!B:P,15,FALSE)</f>
        <v> 1:10.39,4</v>
      </c>
    </row>
    <row r="53" spans="1:19" s="5" customFormat="1" ht="15" customHeight="1">
      <c r="A53" s="211">
        <f t="shared" si="0"/>
        <v>25</v>
      </c>
      <c r="B53" s="211">
        <f t="shared" si="1"/>
        <v>22</v>
      </c>
      <c r="C53" s="211">
        <f t="shared" si="2"/>
        <v>10</v>
      </c>
      <c r="D53" s="189">
        <f t="shared" si="5"/>
        <v>47</v>
      </c>
      <c r="E53" s="187">
        <f t="shared" si="3"/>
        <v>25</v>
      </c>
      <c r="F53" s="216">
        <v>7</v>
      </c>
      <c r="G53" s="181" t="str">
        <f>VLOOKUP($F53,'Start 1. Day'!$B:$H,2,FALSE)</f>
        <v>N4</v>
      </c>
      <c r="H53" s="188">
        <f>IF(I53=$A$5,VLOOKUP(A53,A$90:B$137,2,FALSE),IF(I53=$B$5,VLOOKUP(B53,A$90:B$137,2,FALSE),0))</f>
        <v>0</v>
      </c>
      <c r="I53" s="181" t="s">
        <v>1557</v>
      </c>
      <c r="J53" s="188">
        <f>IF(K53=$C$5,VLOOKUP(C53,A$90:B$137,2,FALSE),"")</f>
      </c>
      <c r="K53" s="181"/>
      <c r="L53" s="181"/>
      <c r="M53" s="181"/>
      <c r="N53" s="182" t="str">
        <f>VLOOKUP($F53,'Start 1. Day'!$B:$H,3,FALSE)</f>
        <v>Sander Pärn</v>
      </c>
      <c r="O53" s="182" t="str">
        <f>VLOOKUP($F53,'Start 1. Day'!$B:$H,4,FALSE)</f>
        <v>Ken Järveoja</v>
      </c>
      <c r="P53" s="181" t="str">
        <f>VLOOKUP($F53,'Start 1. Day'!$B:$H,5,FALSE)</f>
        <v>EST</v>
      </c>
      <c r="Q53" s="182" t="str">
        <f>VLOOKUP($F53,'Start 1. Day'!$B:$H,6,FALSE)</f>
        <v>MM-Motorsport</v>
      </c>
      <c r="R53" s="183" t="str">
        <f>VLOOKUP($F53,'Start 1. Day'!$B:$H,7,FALSE)</f>
        <v>Subaru Impreza WRX STI</v>
      </c>
      <c r="S53" s="184" t="str">
        <f>VLOOKUP(F53,Results!B:P,15,FALSE)</f>
        <v> 1:13.48,6</v>
      </c>
    </row>
    <row r="54" spans="1:19" s="5" customFormat="1" ht="15" customHeight="1">
      <c r="A54" s="211">
        <f t="shared" si="0"/>
        <v>25</v>
      </c>
      <c r="B54" s="211">
        <f t="shared" si="1"/>
        <v>23</v>
      </c>
      <c r="C54" s="211">
        <f t="shared" si="2"/>
        <v>10</v>
      </c>
      <c r="D54" s="189">
        <f t="shared" si="5"/>
        <v>48</v>
      </c>
      <c r="E54" s="187">
        <f t="shared" si="3"/>
        <v>23</v>
      </c>
      <c r="F54" s="216">
        <v>107</v>
      </c>
      <c r="G54" s="181" t="str">
        <f>VLOOKUP($F54,'Start 1. Day'!$B:$H,2,FALSE)</f>
        <v>A6</v>
      </c>
      <c r="H54" s="188">
        <f>IF(I54=$A$5,VLOOKUP(A54,A$90:B$137,2,FALSE),IF(I54=$B$5,VLOOKUP(B54,A$90:B$137,2,FALSE),0))</f>
        <v>0</v>
      </c>
      <c r="I54" s="181" t="s">
        <v>1559</v>
      </c>
      <c r="J54" s="188">
        <f>IF(K54=$C$5,VLOOKUP(C54,A$90:B$137,2,FALSE),"")</f>
      </c>
      <c r="K54" s="181"/>
      <c r="L54" s="181"/>
      <c r="M54" s="181"/>
      <c r="N54" s="182" t="str">
        <f>VLOOKUP($F54,'Start 1. Day'!$B:$H,3,FALSE)</f>
        <v>Mikael Wikstedt</v>
      </c>
      <c r="O54" s="182" t="str">
        <f>VLOOKUP($F54,'Start 1. Day'!$B:$H,4,FALSE)</f>
        <v>Pasi Haataja</v>
      </c>
      <c r="P54" s="181" t="str">
        <f>VLOOKUP($F54,'Start 1. Day'!$B:$H,5,FALSE)</f>
        <v>FIN</v>
      </c>
      <c r="Q54" s="182" t="str">
        <f>VLOOKUP($F54,'Start 1. Day'!$B:$H,6,FALSE)</f>
        <v>Mikael Wikstedt</v>
      </c>
      <c r="R54" s="183" t="str">
        <f>VLOOKUP($F54,'Start 1. Day'!$B:$H,7,FALSE)</f>
        <v>Skoda Fabia</v>
      </c>
      <c r="S54" s="184" t="str">
        <f>VLOOKUP(F54,Results!B:P,15,FALSE)</f>
        <v> 1:13.56,0</v>
      </c>
    </row>
    <row r="55" spans="1:19" s="5" customFormat="1" ht="15" customHeight="1">
      <c r="A55" s="211">
        <f t="shared" si="0"/>
        <v>25</v>
      </c>
      <c r="B55" s="211">
        <f t="shared" si="1"/>
        <v>24</v>
      </c>
      <c r="C55" s="211">
        <f t="shared" si="2"/>
        <v>10</v>
      </c>
      <c r="D55" s="189">
        <f t="shared" si="5"/>
        <v>49</v>
      </c>
      <c r="E55" s="187">
        <f t="shared" si="3"/>
        <v>24</v>
      </c>
      <c r="F55" s="216">
        <v>500</v>
      </c>
      <c r="G55" s="181" t="str">
        <f>VLOOKUP($F55,'Start 1. Day'!$B:$H,2,FALSE)</f>
        <v>E9</v>
      </c>
      <c r="H55" s="188">
        <f>IF(I55=$A$5,VLOOKUP(A55,A$90:B$137,2,FALSE),IF(I55=$B$5,VLOOKUP(B55,A$90:B$137,2,FALSE),0))</f>
        <v>0</v>
      </c>
      <c r="I55" s="181" t="s">
        <v>1559</v>
      </c>
      <c r="J55" s="188">
        <f>IF(K55=$C$5,VLOOKUP(C55,A$90:B$137,2,FALSE),"")</f>
      </c>
      <c r="K55" s="181"/>
      <c r="L55" s="181"/>
      <c r="M55" s="181"/>
      <c r="N55" s="182" t="str">
        <f>VLOOKUP($F55,'Start 1. Day'!$B:$H,3,FALSE)</f>
        <v>Kari Mustalahti</v>
      </c>
      <c r="O55" s="182" t="str">
        <f>VLOOKUP($F55,'Start 1. Day'!$B:$H,4,FALSE)</f>
        <v>Ari Laivola</v>
      </c>
      <c r="P55" s="181" t="str">
        <f>VLOOKUP($F55,'Start 1. Day'!$B:$H,5,FALSE)</f>
        <v>FIN</v>
      </c>
      <c r="Q55" s="182" t="str">
        <f>VLOOKUP($F55,'Start 1. Day'!$B:$H,6,FALSE)</f>
        <v>Pekka Savela</v>
      </c>
      <c r="R55" s="183" t="str">
        <f>VLOOKUP($F55,'Start 1. Day'!$B:$H,7,FALSE)</f>
        <v>Lada VFTS</v>
      </c>
      <c r="S55" s="184" t="str">
        <f>VLOOKUP(F55,Results!B:P,15,FALSE)</f>
        <v> 1:19.20,0</v>
      </c>
    </row>
    <row r="56" spans="1:19" s="5" customFormat="1" ht="15" customHeight="1">
      <c r="A56" s="211">
        <f t="shared" si="0"/>
        <v>26</v>
      </c>
      <c r="B56" s="211">
        <f t="shared" si="1"/>
        <v>24</v>
      </c>
      <c r="C56" s="211">
        <f t="shared" si="2"/>
        <v>10</v>
      </c>
      <c r="D56" s="189"/>
      <c r="E56" s="187"/>
      <c r="F56" s="216">
        <v>3</v>
      </c>
      <c r="G56" s="181" t="str">
        <f>VLOOKUP($F56,'Start 1. Day'!$B:$H,2,FALSE)</f>
        <v>N4</v>
      </c>
      <c r="H56" s="188"/>
      <c r="I56" s="181" t="s">
        <v>1557</v>
      </c>
      <c r="J56" s="188">
        <f>IF(K56=$C$5,VLOOKUP(C56,A$90:B$137,2,FALSE),"")</f>
      </c>
      <c r="K56" s="181"/>
      <c r="L56" s="181" t="s">
        <v>1523</v>
      </c>
      <c r="M56" s="181"/>
      <c r="N56" s="182" t="str">
        <f>VLOOKUP($F56,'Start 1. Day'!$B:$H,3,FALSE)</f>
        <v>Kaspar Koitla</v>
      </c>
      <c r="O56" s="182" t="str">
        <f>VLOOKUP($F56,'Start 1. Day'!$B:$H,4,FALSE)</f>
        <v>Andres Ots</v>
      </c>
      <c r="P56" s="181" t="str">
        <f>VLOOKUP($F56,'Start 1. Day'!$B:$H,5,FALSE)</f>
        <v>EST</v>
      </c>
      <c r="Q56" s="182" t="str">
        <f>VLOOKUP($F56,'Start 1. Day'!$B:$H,6,FALSE)</f>
        <v>SC Megapolis</v>
      </c>
      <c r="R56" s="183" t="str">
        <f>VLOOKUP($F56,'Start 1. Day'!$B:$H,7,FALSE)</f>
        <v>Mitsubishi Lancer Evo 9</v>
      </c>
      <c r="S56" s="250" t="s">
        <v>1432</v>
      </c>
    </row>
    <row r="57" spans="1:19" s="5" customFormat="1" ht="15" customHeight="1">
      <c r="A57" s="211">
        <f t="shared" si="0"/>
        <v>27</v>
      </c>
      <c r="B57" s="211">
        <f t="shared" si="1"/>
        <v>24</v>
      </c>
      <c r="C57" s="211">
        <f t="shared" si="2"/>
        <v>10</v>
      </c>
      <c r="D57" s="189"/>
      <c r="E57" s="187"/>
      <c r="F57" s="216">
        <v>5</v>
      </c>
      <c r="G57" s="181" t="str">
        <f>VLOOKUP($F57,'Start 1. Day'!$B:$H,2,FALSE)</f>
        <v>N4</v>
      </c>
      <c r="H57" s="188"/>
      <c r="I57" s="181" t="s">
        <v>1557</v>
      </c>
      <c r="J57" s="188">
        <f>IF(K57=$C$5,VLOOKUP(C57,A$90:B$137,2,FALSE),"")</f>
      </c>
      <c r="K57" s="181"/>
      <c r="L57" s="181"/>
      <c r="M57" s="181"/>
      <c r="N57" s="182" t="str">
        <f>VLOOKUP($F57,'Start 1. Day'!$B:$H,3,FALSE)</f>
        <v>Raul Jeets</v>
      </c>
      <c r="O57" s="182" t="str">
        <f>VLOOKUP($F57,'Start 1. Day'!$B:$H,4,FALSE)</f>
        <v>Andrus Toom</v>
      </c>
      <c r="P57" s="181" t="str">
        <f>VLOOKUP($F57,'Start 1. Day'!$B:$H,5,FALSE)</f>
        <v>EST</v>
      </c>
      <c r="Q57" s="182" t="str">
        <f>VLOOKUP($F57,'Start 1. Day'!$B:$H,6,FALSE)</f>
        <v>Team RRC</v>
      </c>
      <c r="R57" s="183" t="str">
        <f>VLOOKUP($F57,'Start 1. Day'!$B:$H,7,FALSE)</f>
        <v>Mitsubishi Lancer Evo 9</v>
      </c>
      <c r="S57" s="250" t="s">
        <v>2504</v>
      </c>
    </row>
    <row r="58" spans="1:19" s="5" customFormat="1" ht="15" customHeight="1">
      <c r="A58" s="211">
        <f t="shared" si="0"/>
        <v>28</v>
      </c>
      <c r="B58" s="211">
        <f t="shared" si="1"/>
        <v>24</v>
      </c>
      <c r="C58" s="211">
        <f t="shared" si="2"/>
        <v>10</v>
      </c>
      <c r="D58" s="189"/>
      <c r="E58" s="187"/>
      <c r="F58" s="216">
        <v>6</v>
      </c>
      <c r="G58" s="181" t="str">
        <f>VLOOKUP($F58,'Start 1. Day'!$B:$H,2,FALSE)</f>
        <v>N4</v>
      </c>
      <c r="H58" s="188"/>
      <c r="I58" s="181" t="s">
        <v>1557</v>
      </c>
      <c r="J58" s="188">
        <f>IF(K58=$C$5,VLOOKUP(C58,A$90:B$137,2,FALSE),"")</f>
      </c>
      <c r="K58" s="181"/>
      <c r="L58" s="181" t="s">
        <v>1551</v>
      </c>
      <c r="M58" s="181"/>
      <c r="N58" s="182" t="str">
        <f>VLOOKUP($F58,'Start 1. Day'!$B:$H,3,FALSE)</f>
        <v>Vytautas Svedas</v>
      </c>
      <c r="O58" s="182" t="str">
        <f>VLOOKUP($F58,'Start 1. Day'!$B:$H,4,FALSE)</f>
        <v>Zilvinas Sakalauskas</v>
      </c>
      <c r="P58" s="181" t="str">
        <f>VLOOKUP($F58,'Start 1. Day'!$B:$H,5,FALSE)</f>
        <v>LIT</v>
      </c>
      <c r="Q58" s="182" t="str">
        <f>VLOOKUP($F58,'Start 1. Day'!$B:$H,6,FALSE)</f>
        <v>KSK</v>
      </c>
      <c r="R58" s="183" t="str">
        <f>VLOOKUP($F58,'Start 1. Day'!$B:$H,7,FALSE)</f>
        <v>Mitsubishi Lancer Evo 10</v>
      </c>
      <c r="S58" s="250" t="s">
        <v>2504</v>
      </c>
    </row>
    <row r="59" spans="1:19" s="5" customFormat="1" ht="15" customHeight="1">
      <c r="A59" s="211">
        <f t="shared" si="0"/>
        <v>29</v>
      </c>
      <c r="B59" s="211">
        <f t="shared" si="1"/>
        <v>24</v>
      </c>
      <c r="C59" s="211">
        <f t="shared" si="2"/>
        <v>10</v>
      </c>
      <c r="D59" s="189"/>
      <c r="E59" s="187"/>
      <c r="F59" s="216">
        <v>22</v>
      </c>
      <c r="G59" s="181" t="str">
        <f>VLOOKUP($F59,'Start 1. Day'!$B:$H,2,FALSE)</f>
        <v>N4</v>
      </c>
      <c r="H59" s="188"/>
      <c r="I59" s="181" t="s">
        <v>1557</v>
      </c>
      <c r="J59" s="188">
        <f>IF(K59=$C$5,VLOOKUP(C59,A$90:B$137,2,FALSE),"")</f>
      </c>
      <c r="K59" s="181"/>
      <c r="L59" s="181"/>
      <c r="M59" s="181"/>
      <c r="N59" s="182" t="str">
        <f>VLOOKUP($F59,'Start 1. Day'!$B:$H,3,FALSE)</f>
        <v>Esapekka Lappi</v>
      </c>
      <c r="O59" s="182" t="str">
        <f>VLOOKUP($F59,'Start 1. Day'!$B:$H,4,FALSE)</f>
        <v>Janne Ferm</v>
      </c>
      <c r="P59" s="181" t="str">
        <f>VLOOKUP($F59,'Start 1. Day'!$B:$H,5,FALSE)</f>
        <v>FIN</v>
      </c>
      <c r="Q59" s="182" t="str">
        <f>VLOOKUP($F59,'Start 1. Day'!$B:$H,6,FALSE)</f>
        <v>Printsport Racing</v>
      </c>
      <c r="R59" s="183" t="str">
        <f>VLOOKUP($F59,'Start 1. Day'!$B:$H,7,FALSE)</f>
        <v>Mitsubishi Lancer Evo 9</v>
      </c>
      <c r="S59" s="250" t="s">
        <v>2504</v>
      </c>
    </row>
    <row r="60" spans="1:19" s="5" customFormat="1" ht="15" customHeight="1">
      <c r="A60" s="211">
        <f t="shared" si="0"/>
        <v>30</v>
      </c>
      <c r="B60" s="211">
        <f t="shared" si="1"/>
        <v>24</v>
      </c>
      <c r="C60" s="211">
        <f t="shared" si="2"/>
        <v>10</v>
      </c>
      <c r="D60" s="189"/>
      <c r="E60" s="187"/>
      <c r="F60" s="216">
        <v>25</v>
      </c>
      <c r="G60" s="181" t="str">
        <f>VLOOKUP($F60,'Start 1. Day'!$B:$H,2,FALSE)</f>
        <v>N4</v>
      </c>
      <c r="H60" s="188"/>
      <c r="I60" s="181" t="s">
        <v>1557</v>
      </c>
      <c r="J60" s="188">
        <f>IF(K60=$C$5,VLOOKUP(C60,A$90:B$137,2,FALSE),"")</f>
      </c>
      <c r="K60" s="181"/>
      <c r="L60" s="181" t="s">
        <v>1529</v>
      </c>
      <c r="M60" s="181"/>
      <c r="N60" s="182" t="str">
        <f>VLOOKUP($F60,'Start 1. Day'!$B:$H,3,FALSE)</f>
        <v>Alexander Mikhaylov</v>
      </c>
      <c r="O60" s="182" t="str">
        <f>VLOOKUP($F60,'Start 1. Day'!$B:$H,4,FALSE)</f>
        <v>Normunds Kokins</v>
      </c>
      <c r="P60" s="181" t="str">
        <f>VLOOKUP($F60,'Start 1. Day'!$B:$H,5,FALSE)</f>
        <v>RUS / LAT</v>
      </c>
      <c r="Q60" s="182" t="str">
        <f>VLOOKUP($F60,'Start 1. Day'!$B:$H,6,FALSE)</f>
        <v>ARX Baltica Rally Team</v>
      </c>
      <c r="R60" s="183" t="str">
        <f>VLOOKUP($F60,'Start 1. Day'!$B:$H,7,FALSE)</f>
        <v>Mitsubishi Lancer Evo 10</v>
      </c>
      <c r="S60" s="250" t="s">
        <v>2504</v>
      </c>
    </row>
    <row r="61" spans="1:19" s="5" customFormat="1" ht="15" customHeight="1">
      <c r="A61" s="211">
        <f t="shared" si="0"/>
        <v>30</v>
      </c>
      <c r="B61" s="211">
        <f t="shared" si="1"/>
        <v>25</v>
      </c>
      <c r="C61" s="211">
        <f t="shared" si="2"/>
        <v>11</v>
      </c>
      <c r="D61" s="189"/>
      <c r="E61" s="187"/>
      <c r="F61" s="216">
        <v>28</v>
      </c>
      <c r="G61" s="181" t="str">
        <f>VLOOKUP($F61,'Start 1. Day'!$B:$H,2,FALSE)</f>
        <v>A7</v>
      </c>
      <c r="H61" s="188"/>
      <c r="I61" s="181" t="s">
        <v>1559</v>
      </c>
      <c r="J61" s="188"/>
      <c r="K61" s="181" t="s">
        <v>1558</v>
      </c>
      <c r="L61" s="181" t="s">
        <v>1523</v>
      </c>
      <c r="M61" s="181"/>
      <c r="N61" s="182" t="str">
        <f>VLOOKUP($F61,'Start 1. Day'!$B:$H,3,FALSE)</f>
        <v>Priit Ollino</v>
      </c>
      <c r="O61" s="182" t="str">
        <f>VLOOKUP($F61,'Start 1. Day'!$B:$H,4,FALSE)</f>
        <v>Urmas Roosimaa</v>
      </c>
      <c r="P61" s="181" t="str">
        <f>VLOOKUP($F61,'Start 1. Day'!$B:$H,5,FALSE)</f>
        <v>EST</v>
      </c>
      <c r="Q61" s="182" t="str">
        <f>VLOOKUP($F61,'Start 1. Day'!$B:$H,6,FALSE)</f>
        <v>Team Scuderia Nordica</v>
      </c>
      <c r="R61" s="183" t="str">
        <f>VLOOKUP($F61,'Start 1. Day'!$B:$H,7,FALSE)</f>
        <v>Renault Clio R3</v>
      </c>
      <c r="S61" s="250" t="s">
        <v>2504</v>
      </c>
    </row>
    <row r="62" spans="1:19" s="5" customFormat="1" ht="15" customHeight="1">
      <c r="A62" s="211">
        <f t="shared" si="0"/>
        <v>30</v>
      </c>
      <c r="B62" s="211">
        <f t="shared" si="1"/>
        <v>26</v>
      </c>
      <c r="C62" s="211">
        <f t="shared" si="2"/>
        <v>12</v>
      </c>
      <c r="D62" s="189"/>
      <c r="E62" s="187"/>
      <c r="F62" s="216">
        <v>33</v>
      </c>
      <c r="G62" s="181" t="str">
        <f>VLOOKUP($F62,'Start 1. Day'!$B:$H,2,FALSE)</f>
        <v>E10</v>
      </c>
      <c r="H62" s="188"/>
      <c r="I62" s="181" t="s">
        <v>1559</v>
      </c>
      <c r="J62" s="188"/>
      <c r="K62" s="181" t="s">
        <v>1558</v>
      </c>
      <c r="L62" s="181" t="s">
        <v>1530</v>
      </c>
      <c r="M62" s="181"/>
      <c r="N62" s="182" t="str">
        <f>VLOOKUP($F62,'Start 1. Day'!$B:$H,3,FALSE)</f>
        <v>Jussi Vainionpää</v>
      </c>
      <c r="O62" s="182" t="str">
        <f>VLOOKUP($F62,'Start 1. Day'!$B:$H,4,FALSE)</f>
        <v>Mika Juntunen</v>
      </c>
      <c r="P62" s="181" t="str">
        <f>VLOOKUP($F62,'Start 1. Day'!$B:$H,5,FALSE)</f>
        <v>FIN</v>
      </c>
      <c r="Q62" s="182" t="str">
        <f>VLOOKUP($F62,'Start 1. Day'!$B:$H,6,FALSE)</f>
        <v>Jussi Vainionpää</v>
      </c>
      <c r="R62" s="183" t="str">
        <f>VLOOKUP($F62,'Start 1. Day'!$B:$H,7,FALSE)</f>
        <v>Honda Civic Type-R</v>
      </c>
      <c r="S62" s="250" t="s">
        <v>2504</v>
      </c>
    </row>
    <row r="63" spans="1:19" s="5" customFormat="1" ht="15" customHeight="1">
      <c r="A63" s="211">
        <f t="shared" si="0"/>
        <v>30</v>
      </c>
      <c r="B63" s="211">
        <f t="shared" si="1"/>
        <v>27</v>
      </c>
      <c r="C63" s="211">
        <f t="shared" si="2"/>
        <v>12</v>
      </c>
      <c r="D63" s="189"/>
      <c r="E63" s="187"/>
      <c r="F63" s="216">
        <v>34</v>
      </c>
      <c r="G63" s="181" t="str">
        <f>VLOOKUP($F63,'Start 1. Day'!$B:$H,2,FALSE)</f>
        <v>E11</v>
      </c>
      <c r="H63" s="188"/>
      <c r="I63" s="181" t="s">
        <v>1559</v>
      </c>
      <c r="J63" s="188"/>
      <c r="K63" s="181"/>
      <c r="L63" s="181"/>
      <c r="M63" s="181"/>
      <c r="N63" s="182" t="str">
        <f>VLOOKUP($F63,'Start 1. Day'!$B:$H,3,FALSE)</f>
        <v>Ago Ahu</v>
      </c>
      <c r="O63" s="182" t="str">
        <f>VLOOKUP($F63,'Start 1. Day'!$B:$H,4,FALSE)</f>
        <v>Kalle Ahu</v>
      </c>
      <c r="P63" s="181" t="str">
        <f>VLOOKUP($F63,'Start 1. Day'!$B:$H,5,FALSE)</f>
        <v>EST</v>
      </c>
      <c r="Q63" s="182" t="str">
        <f>VLOOKUP($F63,'Start 1. Day'!$B:$H,6,FALSE)</f>
        <v>Sar-Tech Motorsport</v>
      </c>
      <c r="R63" s="183" t="str">
        <f>VLOOKUP($F63,'Start 1. Day'!$B:$H,7,FALSE)</f>
        <v>BMW M3</v>
      </c>
      <c r="S63" s="250" t="s">
        <v>2504</v>
      </c>
    </row>
    <row r="64" spans="1:19" s="5" customFormat="1" ht="15" customHeight="1">
      <c r="A64" s="211">
        <f t="shared" si="0"/>
        <v>30</v>
      </c>
      <c r="B64" s="211">
        <f t="shared" si="1"/>
        <v>28</v>
      </c>
      <c r="C64" s="211">
        <f t="shared" si="2"/>
        <v>12</v>
      </c>
      <c r="D64" s="189"/>
      <c r="E64" s="187"/>
      <c r="F64" s="216">
        <v>36</v>
      </c>
      <c r="G64" s="181" t="str">
        <f>VLOOKUP($F64,'Start 1. Day'!$B:$H,2,FALSE)</f>
        <v>E11</v>
      </c>
      <c r="H64" s="188"/>
      <c r="I64" s="181" t="s">
        <v>1559</v>
      </c>
      <c r="J64" s="188"/>
      <c r="K64" s="181"/>
      <c r="L64" s="181"/>
      <c r="M64" s="181"/>
      <c r="N64" s="182" t="str">
        <f>VLOOKUP($F64,'Start 1. Day'!$B:$H,3,FALSE)</f>
        <v>Antti Nokkanen</v>
      </c>
      <c r="O64" s="182" t="str">
        <f>VLOOKUP($F64,'Start 1. Day'!$B:$H,4,FALSE)</f>
        <v>Markus Tankka</v>
      </c>
      <c r="P64" s="181" t="str">
        <f>VLOOKUP($F64,'Start 1. Day'!$B:$H,5,FALSE)</f>
        <v>FIN</v>
      </c>
      <c r="Q64" s="182" t="str">
        <f>VLOOKUP($F64,'Start 1. Day'!$B:$H,6,FALSE)</f>
        <v>Markus Tankka</v>
      </c>
      <c r="R64" s="183" t="str">
        <f>VLOOKUP($F64,'Start 1. Day'!$B:$H,7,FALSE)</f>
        <v>BMW M3</v>
      </c>
      <c r="S64" s="250" t="s">
        <v>2504</v>
      </c>
    </row>
    <row r="65" spans="1:19" s="5" customFormat="1" ht="15" customHeight="1">
      <c r="A65" s="211">
        <f t="shared" si="0"/>
        <v>30</v>
      </c>
      <c r="B65" s="211">
        <f t="shared" si="1"/>
        <v>29</v>
      </c>
      <c r="C65" s="211">
        <f t="shared" si="2"/>
        <v>12</v>
      </c>
      <c r="D65" s="189"/>
      <c r="E65" s="187"/>
      <c r="F65" s="216">
        <v>39</v>
      </c>
      <c r="G65" s="181" t="str">
        <f>VLOOKUP($F65,'Start 1. Day'!$B:$H,2,FALSE)</f>
        <v>E10</v>
      </c>
      <c r="H65" s="188"/>
      <c r="I65" s="181" t="s">
        <v>1559</v>
      </c>
      <c r="J65" s="188"/>
      <c r="K65" s="181"/>
      <c r="L65" s="181"/>
      <c r="M65" s="181"/>
      <c r="N65" s="182" t="str">
        <f>VLOOKUP($F65,'Start 1. Day'!$B:$H,3,FALSE)</f>
        <v>Juho Annala</v>
      </c>
      <c r="O65" s="182" t="str">
        <f>VLOOKUP($F65,'Start 1. Day'!$B:$H,4,FALSE)</f>
        <v>Tuukka Shemeikka</v>
      </c>
      <c r="P65" s="181" t="str">
        <f>VLOOKUP($F65,'Start 1. Day'!$B:$H,5,FALSE)</f>
        <v>FIN</v>
      </c>
      <c r="Q65" s="182" t="str">
        <f>VLOOKUP($F65,'Start 1. Day'!$B:$H,6,FALSE)</f>
        <v>Spauk Rally Team Police Finland</v>
      </c>
      <c r="R65" s="183" t="str">
        <f>VLOOKUP($F65,'Start 1. Day'!$B:$H,7,FALSE)</f>
        <v>Opel Astra GSI 16V</v>
      </c>
      <c r="S65" s="250" t="s">
        <v>2504</v>
      </c>
    </row>
    <row r="66" spans="1:19" s="5" customFormat="1" ht="15" customHeight="1">
      <c r="A66" s="211">
        <f t="shared" si="0"/>
        <v>31</v>
      </c>
      <c r="B66" s="211">
        <f t="shared" si="1"/>
        <v>29</v>
      </c>
      <c r="C66" s="211">
        <f t="shared" si="2"/>
        <v>12</v>
      </c>
      <c r="D66" s="189"/>
      <c r="E66" s="187"/>
      <c r="F66" s="216">
        <v>48</v>
      </c>
      <c r="G66" s="181" t="str">
        <f>VLOOKUP($F66,'Start 1. Day'!$B:$H,2,FALSE)</f>
        <v>E12</v>
      </c>
      <c r="H66" s="188"/>
      <c r="I66" s="181" t="s">
        <v>1557</v>
      </c>
      <c r="J66" s="188"/>
      <c r="K66" s="181"/>
      <c r="L66" s="181"/>
      <c r="M66" s="181"/>
      <c r="N66" s="182" t="str">
        <f>VLOOKUP($F66,'Start 1. Day'!$B:$H,3,FALSE)</f>
        <v>Jaakko Keskinen</v>
      </c>
      <c r="O66" s="182" t="str">
        <f>VLOOKUP($F66,'Start 1. Day'!$B:$H,4,FALSE)</f>
        <v>Juha Heikkilä</v>
      </c>
      <c r="P66" s="181" t="str">
        <f>VLOOKUP($F66,'Start 1. Day'!$B:$H,5,FALSE)</f>
        <v>FIN</v>
      </c>
      <c r="Q66" s="182" t="str">
        <f>VLOOKUP($F66,'Start 1. Day'!$B:$H,6,FALSE)</f>
        <v>Jaakko Keskinen</v>
      </c>
      <c r="R66" s="183" t="str">
        <f>VLOOKUP($F66,'Start 1. Day'!$B:$H,7,FALSE)</f>
        <v>Mitsubishi Lancer Evo 10</v>
      </c>
      <c r="S66" s="250" t="s">
        <v>2504</v>
      </c>
    </row>
    <row r="67" spans="1:19" s="5" customFormat="1" ht="15" customHeight="1">
      <c r="A67" s="211">
        <f t="shared" si="0"/>
        <v>32</v>
      </c>
      <c r="B67" s="211">
        <f t="shared" si="1"/>
        <v>29</v>
      </c>
      <c r="C67" s="211">
        <f t="shared" si="2"/>
        <v>12</v>
      </c>
      <c r="D67" s="189"/>
      <c r="E67" s="187"/>
      <c r="F67" s="216">
        <v>51</v>
      </c>
      <c r="G67" s="181" t="str">
        <f>VLOOKUP($F67,'Start 1. Day'!$B:$H,2,FALSE)</f>
        <v>E12</v>
      </c>
      <c r="H67" s="188"/>
      <c r="I67" s="181" t="s">
        <v>1557</v>
      </c>
      <c r="J67" s="188"/>
      <c r="K67" s="181"/>
      <c r="L67" s="181"/>
      <c r="M67" s="181"/>
      <c r="N67" s="182" t="str">
        <f>VLOOKUP($F67,'Start 1. Day'!$B:$H,3,FALSE)</f>
        <v>Sergey Uger</v>
      </c>
      <c r="O67" s="182" t="str">
        <f>VLOOKUP($F67,'Start 1. Day'!$B:$H,4,FALSE)</f>
        <v>Trofim Chikin</v>
      </c>
      <c r="P67" s="181" t="str">
        <f>VLOOKUP($F67,'Start 1. Day'!$B:$H,5,FALSE)</f>
        <v>RUS</v>
      </c>
      <c r="Q67" s="182" t="str">
        <f>VLOOKUP($F67,'Start 1. Day'!$B:$H,6,FALSE)</f>
        <v>Cone Forest Rally Team</v>
      </c>
      <c r="R67" s="183" t="str">
        <f>VLOOKUP($F67,'Start 1. Day'!$B:$H,7,FALSE)</f>
        <v>Subaru Impreza</v>
      </c>
      <c r="S67" s="250" t="s">
        <v>2504</v>
      </c>
    </row>
    <row r="68" spans="1:19" s="5" customFormat="1" ht="15" customHeight="1">
      <c r="A68" s="211">
        <f t="shared" si="0"/>
        <v>32</v>
      </c>
      <c r="B68" s="211">
        <f t="shared" si="1"/>
        <v>30</v>
      </c>
      <c r="C68" s="211">
        <f t="shared" si="2"/>
        <v>12</v>
      </c>
      <c r="D68" s="189"/>
      <c r="E68" s="187"/>
      <c r="F68" s="216">
        <v>60</v>
      </c>
      <c r="G68" s="181" t="str">
        <f>VLOOKUP($F68,'Start 1. Day'!$B:$H,2,FALSE)</f>
        <v>A7</v>
      </c>
      <c r="H68" s="188"/>
      <c r="I68" s="181" t="s">
        <v>1559</v>
      </c>
      <c r="J68" s="188"/>
      <c r="K68" s="181"/>
      <c r="L68" s="181"/>
      <c r="M68" s="181"/>
      <c r="N68" s="182" t="str">
        <f>VLOOKUP($F68,'Start 1. Day'!$B:$H,3,FALSE)</f>
        <v>Reiko Lempu</v>
      </c>
      <c r="O68" s="182" t="str">
        <f>VLOOKUP($F68,'Start 1. Day'!$B:$H,4,FALSE)</f>
        <v>Indrek Jōeäär</v>
      </c>
      <c r="P68" s="181" t="str">
        <f>VLOOKUP($F68,'Start 1. Day'!$B:$H,5,FALSE)</f>
        <v>EST</v>
      </c>
      <c r="Q68" s="182" t="str">
        <f>VLOOKUP($F68,'Start 1. Day'!$B:$H,6,FALSE)</f>
        <v>LaitseRallyPark</v>
      </c>
      <c r="R68" s="183" t="str">
        <f>VLOOKUP($F68,'Start 1. Day'!$B:$H,7,FALSE)</f>
        <v>Honda Civic Type-R</v>
      </c>
      <c r="S68" s="250" t="s">
        <v>2504</v>
      </c>
    </row>
    <row r="69" spans="1:19" s="5" customFormat="1" ht="15" customHeight="1">
      <c r="A69" s="211">
        <f t="shared" si="0"/>
        <v>33</v>
      </c>
      <c r="B69" s="211">
        <f t="shared" si="1"/>
        <v>30</v>
      </c>
      <c r="C69" s="211">
        <f t="shared" si="2"/>
        <v>12</v>
      </c>
      <c r="D69" s="189"/>
      <c r="E69" s="187"/>
      <c r="F69" s="216">
        <v>66</v>
      </c>
      <c r="G69" s="181" t="str">
        <f>VLOOKUP($F69,'Start 1. Day'!$B:$H,2,FALSE)</f>
        <v>E12</v>
      </c>
      <c r="H69" s="188"/>
      <c r="I69" s="181" t="s">
        <v>1557</v>
      </c>
      <c r="J69" s="188"/>
      <c r="K69" s="181"/>
      <c r="L69" s="181"/>
      <c r="M69" s="181"/>
      <c r="N69" s="182" t="str">
        <f>VLOOKUP($F69,'Start 1. Day'!$B:$H,3,FALSE)</f>
        <v>Jukka Illi</v>
      </c>
      <c r="O69" s="182" t="str">
        <f>VLOOKUP($F69,'Start 1. Day'!$B:$H,4,FALSE)</f>
        <v>Samuli Meritähti</v>
      </c>
      <c r="P69" s="181" t="str">
        <f>VLOOKUP($F69,'Start 1. Day'!$B:$H,5,FALSE)</f>
        <v>FIN</v>
      </c>
      <c r="Q69" s="182" t="str">
        <f>VLOOKUP($F69,'Start 1. Day'!$B:$H,6,FALSE)</f>
        <v>Jukka Illi</v>
      </c>
      <c r="R69" s="183" t="str">
        <f>VLOOKUP($F69,'Start 1. Day'!$B:$H,7,FALSE)</f>
        <v>Mitsubishi Lancer Evo 9</v>
      </c>
      <c r="S69" s="250" t="s">
        <v>2504</v>
      </c>
    </row>
    <row r="70" spans="1:19" s="5" customFormat="1" ht="15" customHeight="1">
      <c r="A70" s="211">
        <f t="shared" si="0"/>
        <v>33</v>
      </c>
      <c r="B70" s="211">
        <f t="shared" si="1"/>
        <v>31</v>
      </c>
      <c r="C70" s="211">
        <f t="shared" si="2"/>
        <v>12</v>
      </c>
      <c r="D70" s="189"/>
      <c r="E70" s="187"/>
      <c r="F70" s="216">
        <v>79</v>
      </c>
      <c r="G70" s="181" t="str">
        <f>VLOOKUP($F70,'Start 1. Day'!$B:$H,2,FALSE)</f>
        <v>N3</v>
      </c>
      <c r="H70" s="188"/>
      <c r="I70" s="181" t="s">
        <v>1559</v>
      </c>
      <c r="J70" s="188"/>
      <c r="K70" s="181"/>
      <c r="L70" s="181"/>
      <c r="M70" s="181"/>
      <c r="N70" s="182" t="str">
        <f>VLOOKUP($F70,'Start 1. Day'!$B:$H,3,FALSE)</f>
        <v>Tanel Müürsepp</v>
      </c>
      <c r="O70" s="182" t="str">
        <f>VLOOKUP($F70,'Start 1. Day'!$B:$H,4,FALSE)</f>
        <v>Neeme Järvpōld</v>
      </c>
      <c r="P70" s="181" t="str">
        <f>VLOOKUP($F70,'Start 1. Day'!$B:$H,5,FALSE)</f>
        <v>EST</v>
      </c>
      <c r="Q70" s="182" t="str">
        <f>VLOOKUP($F70,'Start 1. Day'!$B:$H,6,FALSE)</f>
        <v>G.M.Racing SK</v>
      </c>
      <c r="R70" s="183" t="str">
        <f>VLOOKUP($F70,'Start 1. Day'!$B:$H,7,FALSE)</f>
        <v>Honda Civic Type-R</v>
      </c>
      <c r="S70" s="250" t="s">
        <v>2504</v>
      </c>
    </row>
    <row r="71" spans="1:19" s="5" customFormat="1" ht="15" customHeight="1">
      <c r="A71" s="211">
        <f t="shared" si="0"/>
        <v>33</v>
      </c>
      <c r="B71" s="211">
        <f t="shared" si="1"/>
        <v>32</v>
      </c>
      <c r="C71" s="211">
        <f t="shared" si="2"/>
        <v>13</v>
      </c>
      <c r="D71" s="189"/>
      <c r="E71" s="187"/>
      <c r="F71" s="216">
        <v>82</v>
      </c>
      <c r="G71" s="181" t="str">
        <f>VLOOKUP($F71,'Start 1. Day'!$B:$H,2,FALSE)</f>
        <v>N3</v>
      </c>
      <c r="H71" s="188"/>
      <c r="I71" s="181" t="s">
        <v>1559</v>
      </c>
      <c r="J71" s="188"/>
      <c r="K71" s="181" t="s">
        <v>1558</v>
      </c>
      <c r="L71" s="181"/>
      <c r="M71" s="181"/>
      <c r="N71" s="182" t="str">
        <f>VLOOKUP($F71,'Start 1. Day'!$B:$H,3,FALSE)</f>
        <v>Ville Tannermäki</v>
      </c>
      <c r="O71" s="182" t="str">
        <f>VLOOKUP($F71,'Start 1. Day'!$B:$H,4,FALSE)</f>
        <v>Jonne Halttunen</v>
      </c>
      <c r="P71" s="181" t="str">
        <f>VLOOKUP($F71,'Start 1. Day'!$B:$H,5,FALSE)</f>
        <v>FIN</v>
      </c>
      <c r="Q71" s="182" t="str">
        <f>VLOOKUP($F71,'Start 1. Day'!$B:$H,6,FALSE)</f>
        <v>Ville Tannermäki</v>
      </c>
      <c r="R71" s="183" t="str">
        <f>VLOOKUP($F71,'Start 1. Day'!$B:$H,7,FALSE)</f>
        <v>Honda Civic Type-R</v>
      </c>
      <c r="S71" s="250" t="s">
        <v>2504</v>
      </c>
    </row>
    <row r="72" spans="1:19" s="5" customFormat="1" ht="15" customHeight="1">
      <c r="A72" s="211">
        <f aca="true" t="shared" si="6" ref="A72:A78">IF(I72=A$5,A71+1,A71)</f>
        <v>33</v>
      </c>
      <c r="B72" s="211">
        <f aca="true" t="shared" si="7" ref="B72:B78">IF(I72=B$5,B71+1,B71)</f>
        <v>33</v>
      </c>
      <c r="C72" s="211">
        <f aca="true" t="shared" si="8" ref="C72:C78">IF(K72=C$5,C71+1,C71)</f>
        <v>13</v>
      </c>
      <c r="D72" s="189"/>
      <c r="E72" s="187"/>
      <c r="F72" s="216">
        <v>100</v>
      </c>
      <c r="G72" s="181" t="str">
        <f>VLOOKUP($F72,'Start 1. Day'!$B:$H,2,FALSE)</f>
        <v>A6</v>
      </c>
      <c r="H72" s="188"/>
      <c r="I72" s="181" t="s">
        <v>1559</v>
      </c>
      <c r="J72" s="188"/>
      <c r="K72" s="181"/>
      <c r="L72" s="181"/>
      <c r="M72" s="181"/>
      <c r="N72" s="182" t="str">
        <f>VLOOKUP($F72,'Start 1. Day'!$B:$H,3,FALSE)</f>
        <v>Teemu Horkama</v>
      </c>
      <c r="O72" s="182" t="str">
        <f>VLOOKUP($F72,'Start 1. Day'!$B:$H,4,FALSE)</f>
        <v>Jaakko Tapper</v>
      </c>
      <c r="P72" s="181" t="str">
        <f>VLOOKUP($F72,'Start 1. Day'!$B:$H,5,FALSE)</f>
        <v>FIN</v>
      </c>
      <c r="Q72" s="182" t="str">
        <f>VLOOKUP($F72,'Start 1. Day'!$B:$H,6,FALSE)</f>
        <v>Reinsalu Sport</v>
      </c>
      <c r="R72" s="183" t="str">
        <f>VLOOKUP($F72,'Start 1. Day'!$B:$H,7,FALSE)</f>
        <v>Ford Puma KIT-Car</v>
      </c>
      <c r="S72" s="250" t="s">
        <v>2504</v>
      </c>
    </row>
    <row r="73" spans="1:19" s="5" customFormat="1" ht="15" customHeight="1">
      <c r="A73" s="211">
        <f t="shared" si="6"/>
        <v>33</v>
      </c>
      <c r="B73" s="211">
        <f t="shared" si="7"/>
        <v>34</v>
      </c>
      <c r="C73" s="211">
        <f t="shared" si="8"/>
        <v>13</v>
      </c>
      <c r="D73" s="189"/>
      <c r="E73" s="187"/>
      <c r="F73" s="216">
        <v>101</v>
      </c>
      <c r="G73" s="181" t="str">
        <f>VLOOKUP($F73,'Start 1. Day'!$B:$H,2,FALSE)</f>
        <v>A7</v>
      </c>
      <c r="H73" s="188"/>
      <c r="I73" s="181" t="s">
        <v>1559</v>
      </c>
      <c r="J73" s="188"/>
      <c r="K73" s="181"/>
      <c r="L73" s="181"/>
      <c r="M73" s="181"/>
      <c r="N73" s="182" t="str">
        <f>VLOOKUP($F73,'Start 1. Day'!$B:$H,3,FALSE)</f>
        <v>Evgeny Dmitriev</v>
      </c>
      <c r="O73" s="182" t="str">
        <f>VLOOKUP($F73,'Start 1. Day'!$B:$H,4,FALSE)</f>
        <v>Aivar Järvet</v>
      </c>
      <c r="P73" s="181" t="str">
        <f>VLOOKUP($F73,'Start 1. Day'!$B:$H,5,FALSE)</f>
        <v>RUS / EST</v>
      </c>
      <c r="Q73" s="182" t="str">
        <f>VLOOKUP($F73,'Start 1. Day'!$B:$H,6,FALSE)</f>
        <v>Evgeny Dmitriev</v>
      </c>
      <c r="R73" s="183" t="str">
        <f>VLOOKUP($F73,'Start 1. Day'!$B:$H,7,FALSE)</f>
        <v>Honda Civic Type-R</v>
      </c>
      <c r="S73" s="250" t="s">
        <v>2504</v>
      </c>
    </row>
    <row r="74" spans="1:19" s="5" customFormat="1" ht="15" customHeight="1">
      <c r="A74" s="211">
        <f t="shared" si="6"/>
        <v>33</v>
      </c>
      <c r="B74" s="211">
        <f t="shared" si="7"/>
        <v>35</v>
      </c>
      <c r="C74" s="211">
        <f t="shared" si="8"/>
        <v>13</v>
      </c>
      <c r="D74" s="189"/>
      <c r="E74" s="187"/>
      <c r="F74" s="216">
        <v>104</v>
      </c>
      <c r="G74" s="181" t="str">
        <f>VLOOKUP($F74,'Start 1. Day'!$B:$H,2,FALSE)</f>
        <v>A7</v>
      </c>
      <c r="H74" s="188"/>
      <c r="I74" s="181" t="s">
        <v>1559</v>
      </c>
      <c r="J74" s="188"/>
      <c r="K74" s="181"/>
      <c r="L74" s="181" t="s">
        <v>1551</v>
      </c>
      <c r="M74" s="181"/>
      <c r="N74" s="182" t="str">
        <f>VLOOKUP($F74,'Start 1. Day'!$B:$H,3,FALSE)</f>
        <v>Arunas Lopetaitis</v>
      </c>
      <c r="O74" s="182" t="str">
        <f>VLOOKUP($F74,'Start 1. Day'!$B:$H,4,FALSE)</f>
        <v>Ricardas Abelkis</v>
      </c>
      <c r="P74" s="181" t="str">
        <f>VLOOKUP($F74,'Start 1. Day'!$B:$H,5,FALSE)</f>
        <v>LIT</v>
      </c>
      <c r="Q74" s="182" t="str">
        <f>VLOOKUP($F74,'Start 1. Day'!$B:$H,6,FALSE)</f>
        <v>ASK Slikas</v>
      </c>
      <c r="R74" s="183" t="str">
        <f>VLOOKUP($F74,'Start 1. Day'!$B:$H,7,FALSE)</f>
        <v>Renault Clio</v>
      </c>
      <c r="S74" s="250" t="s">
        <v>2504</v>
      </c>
    </row>
    <row r="75" spans="1:19" s="5" customFormat="1" ht="15" customHeight="1">
      <c r="A75" s="211">
        <f t="shared" si="6"/>
        <v>33</v>
      </c>
      <c r="B75" s="211">
        <f t="shared" si="7"/>
        <v>36</v>
      </c>
      <c r="C75" s="211">
        <f t="shared" si="8"/>
        <v>13</v>
      </c>
      <c r="D75" s="189"/>
      <c r="E75" s="187"/>
      <c r="F75" s="216">
        <v>110</v>
      </c>
      <c r="G75" s="181" t="str">
        <f>VLOOKUP($F75,'Start 1. Day'!$B:$H,2,FALSE)</f>
        <v>E9</v>
      </c>
      <c r="H75" s="188"/>
      <c r="I75" s="181" t="s">
        <v>1559</v>
      </c>
      <c r="J75" s="188"/>
      <c r="K75" s="181"/>
      <c r="L75" s="181"/>
      <c r="M75" s="181"/>
      <c r="N75" s="182" t="str">
        <f>VLOOKUP($F75,'Start 1. Day'!$B:$H,3,FALSE)</f>
        <v>Tomi Rönnemaa</v>
      </c>
      <c r="O75" s="182" t="str">
        <f>VLOOKUP($F75,'Start 1. Day'!$B:$H,4,FALSE)</f>
        <v>Antti Linnaketo</v>
      </c>
      <c r="P75" s="181" t="str">
        <f>VLOOKUP($F75,'Start 1. Day'!$B:$H,5,FALSE)</f>
        <v>FIN</v>
      </c>
      <c r="Q75" s="182" t="str">
        <f>VLOOKUP($F75,'Start 1. Day'!$B:$H,6,FALSE)</f>
        <v>Antti Linnaketo</v>
      </c>
      <c r="R75" s="183" t="str">
        <f>VLOOKUP($F75,'Start 1. Day'!$B:$H,7,FALSE)</f>
        <v>Toyota Corolla 1600 GT</v>
      </c>
      <c r="S75" s="250" t="s">
        <v>2504</v>
      </c>
    </row>
    <row r="76" spans="1:19" s="5" customFormat="1" ht="15" customHeight="1">
      <c r="A76" s="211">
        <f t="shared" si="6"/>
        <v>33</v>
      </c>
      <c r="B76" s="211">
        <f t="shared" si="7"/>
        <v>37</v>
      </c>
      <c r="C76" s="211">
        <f t="shared" si="8"/>
        <v>13</v>
      </c>
      <c r="D76" s="189"/>
      <c r="E76" s="187"/>
      <c r="F76" s="216">
        <v>114</v>
      </c>
      <c r="G76" s="181" t="str">
        <f>VLOOKUP($F76,'Start 1. Day'!$B:$H,2,FALSE)</f>
        <v>E11</v>
      </c>
      <c r="H76" s="188"/>
      <c r="I76" s="181" t="s">
        <v>1559</v>
      </c>
      <c r="J76" s="188"/>
      <c r="K76" s="181"/>
      <c r="L76" s="181"/>
      <c r="M76" s="181"/>
      <c r="N76" s="182" t="str">
        <f>VLOOKUP($F76,'Start 1. Day'!$B:$H,3,FALSE)</f>
        <v>Esa Uski</v>
      </c>
      <c r="O76" s="182" t="str">
        <f>VLOOKUP($F76,'Start 1. Day'!$B:$H,4,FALSE)</f>
        <v>Jouni Jäkkilä</v>
      </c>
      <c r="P76" s="181" t="str">
        <f>VLOOKUP($F76,'Start 1. Day'!$B:$H,5,FALSE)</f>
        <v>FIN</v>
      </c>
      <c r="Q76" s="182" t="str">
        <f>VLOOKUP($F76,'Start 1. Day'!$B:$H,6,FALSE)</f>
        <v>Esa Uski</v>
      </c>
      <c r="R76" s="183" t="str">
        <f>VLOOKUP($F76,'Start 1. Day'!$B:$H,7,FALSE)</f>
        <v>BMW 325i</v>
      </c>
      <c r="S76" s="250" t="s">
        <v>2504</v>
      </c>
    </row>
    <row r="77" spans="1:19" s="5" customFormat="1" ht="15" customHeight="1">
      <c r="A77" s="211">
        <f t="shared" si="6"/>
        <v>33</v>
      </c>
      <c r="B77" s="211">
        <f t="shared" si="7"/>
        <v>38</v>
      </c>
      <c r="C77" s="211">
        <f t="shared" si="8"/>
        <v>13</v>
      </c>
      <c r="D77" s="189"/>
      <c r="E77" s="187"/>
      <c r="F77" s="216">
        <v>115</v>
      </c>
      <c r="G77" s="181" t="str">
        <f>VLOOKUP($F77,'Start 1. Day'!$B:$H,2,FALSE)</f>
        <v>E10</v>
      </c>
      <c r="H77" s="188"/>
      <c r="I77" s="181" t="s">
        <v>1559</v>
      </c>
      <c r="J77" s="188"/>
      <c r="K77" s="181"/>
      <c r="L77" s="181" t="s">
        <v>1552</v>
      </c>
      <c r="M77" s="181"/>
      <c r="N77" s="182" t="str">
        <f>VLOOKUP($F77,'Start 1. Day'!$B:$H,3,FALSE)</f>
        <v>Dans Lescs</v>
      </c>
      <c r="O77" s="182" t="str">
        <f>VLOOKUP($F77,'Start 1. Day'!$B:$H,4,FALSE)</f>
        <v>Janis Viksna</v>
      </c>
      <c r="P77" s="181" t="str">
        <f>VLOOKUP($F77,'Start 1. Day'!$B:$H,5,FALSE)</f>
        <v>LAT</v>
      </c>
      <c r="Q77" s="182" t="str">
        <f>VLOOKUP($F77,'Start 1. Day'!$B:$H,6,FALSE)</f>
        <v>Dans Lescs</v>
      </c>
      <c r="R77" s="183" t="str">
        <f>VLOOKUP($F77,'Start 1. Day'!$B:$H,7,FALSE)</f>
        <v>Honda Civic Type-R</v>
      </c>
      <c r="S77" s="250" t="s">
        <v>2504</v>
      </c>
    </row>
    <row r="78" spans="1:19" s="5" customFormat="1" ht="15" customHeight="1">
      <c r="A78" s="211">
        <f t="shared" si="6"/>
        <v>33</v>
      </c>
      <c r="B78" s="211">
        <f t="shared" si="7"/>
        <v>39</v>
      </c>
      <c r="C78" s="211">
        <f t="shared" si="8"/>
        <v>14</v>
      </c>
      <c r="D78" s="189"/>
      <c r="E78" s="187"/>
      <c r="F78" s="216">
        <v>119</v>
      </c>
      <c r="G78" s="181" t="str">
        <f>VLOOKUP($F78,'Start 1. Day'!$B:$H,2,FALSE)</f>
        <v>E10</v>
      </c>
      <c r="H78" s="188"/>
      <c r="I78" s="181" t="s">
        <v>1559</v>
      </c>
      <c r="J78" s="188"/>
      <c r="K78" s="181" t="s">
        <v>1558</v>
      </c>
      <c r="L78" s="181"/>
      <c r="M78" s="181" t="s">
        <v>1551</v>
      </c>
      <c r="N78" s="182" t="str">
        <f>VLOOKUP($F78,'Start 1. Day'!$B:$H,3,FALSE)</f>
        <v>Vaidotas Zala</v>
      </c>
      <c r="O78" s="182" t="str">
        <f>VLOOKUP($F78,'Start 1. Day'!$B:$H,4,FALSE)</f>
        <v>Zygimantas Zala</v>
      </c>
      <c r="P78" s="181" t="str">
        <f>VLOOKUP($F78,'Start 1. Day'!$B:$H,5,FALSE)</f>
        <v>LIT</v>
      </c>
      <c r="Q78" s="182" t="str">
        <f>VLOOKUP($F78,'Start 1. Day'!$B:$H,6,FALSE)</f>
        <v>SMSCredit.lt Baltic Rally Team</v>
      </c>
      <c r="R78" s="183" t="str">
        <f>VLOOKUP($F78,'Start 1. Day'!$B:$H,7,FALSE)</f>
        <v>BMW 318 Compact TI</v>
      </c>
      <c r="S78" s="250" t="s">
        <v>2504</v>
      </c>
    </row>
    <row r="79" spans="1:19" s="5" customFormat="1" ht="15" customHeight="1">
      <c r="A79" s="211">
        <f aca="true" t="shared" si="9" ref="A79:A84">IF(I79=A$5,A78+1,A78)</f>
        <v>33</v>
      </c>
      <c r="B79" s="211">
        <f aca="true" t="shared" si="10" ref="B79:B84">IF(I79=B$5,B78+1,B78)</f>
        <v>40</v>
      </c>
      <c r="C79" s="211">
        <f aca="true" t="shared" si="11" ref="C79:C84">IF(K79=C$5,C78+1,C78)</f>
        <v>14</v>
      </c>
      <c r="D79" s="189"/>
      <c r="E79" s="187"/>
      <c r="F79" s="216">
        <v>121</v>
      </c>
      <c r="G79" s="181" t="str">
        <f>VLOOKUP($F79,'Start 1. Day'!$B:$H,2,FALSE)</f>
        <v>E9</v>
      </c>
      <c r="H79" s="188"/>
      <c r="I79" s="181" t="s">
        <v>1559</v>
      </c>
      <c r="J79" s="188"/>
      <c r="K79" s="181"/>
      <c r="L79" s="181"/>
      <c r="M79" s="181"/>
      <c r="N79" s="182" t="str">
        <f>VLOOKUP($F79,'Start 1. Day'!$B:$H,3,FALSE)</f>
        <v>Timo Markkanen</v>
      </c>
      <c r="O79" s="182" t="str">
        <f>VLOOKUP($F79,'Start 1. Day'!$B:$H,4,FALSE)</f>
        <v>Matti Ikävalko</v>
      </c>
      <c r="P79" s="181" t="str">
        <f>VLOOKUP($F79,'Start 1. Day'!$B:$H,5,FALSE)</f>
        <v>FIN</v>
      </c>
      <c r="Q79" s="182" t="str">
        <f>VLOOKUP($F79,'Start 1. Day'!$B:$H,6,FALSE)</f>
        <v>Timo Markkanen</v>
      </c>
      <c r="R79" s="183" t="str">
        <f>VLOOKUP($F79,'Start 1. Day'!$B:$H,7,FALSE)</f>
        <v>Toyota Starlet</v>
      </c>
      <c r="S79" s="250" t="s">
        <v>2504</v>
      </c>
    </row>
    <row r="80" spans="1:19" s="5" customFormat="1" ht="15" customHeight="1">
      <c r="A80" s="211">
        <f t="shared" si="9"/>
        <v>33</v>
      </c>
      <c r="B80" s="211">
        <f t="shared" si="10"/>
        <v>41</v>
      </c>
      <c r="C80" s="211">
        <f t="shared" si="11"/>
        <v>14</v>
      </c>
      <c r="D80" s="189"/>
      <c r="E80" s="187"/>
      <c r="F80" s="216">
        <v>126</v>
      </c>
      <c r="G80" s="181" t="str">
        <f>VLOOKUP($F80,'Start 1. Day'!$B:$H,2,FALSE)</f>
        <v>E9</v>
      </c>
      <c r="H80" s="188"/>
      <c r="I80" s="181" t="s">
        <v>1559</v>
      </c>
      <c r="J80" s="188"/>
      <c r="K80" s="181"/>
      <c r="L80" s="181"/>
      <c r="M80" s="181"/>
      <c r="N80" s="182" t="str">
        <f>VLOOKUP($F80,'Start 1. Day'!$B:$H,3,FALSE)</f>
        <v>Markku Reilio</v>
      </c>
      <c r="O80" s="182" t="str">
        <f>VLOOKUP($F80,'Start 1. Day'!$B:$H,4,FALSE)</f>
        <v>Jarno Junnila</v>
      </c>
      <c r="P80" s="181" t="str">
        <f>VLOOKUP($F80,'Start 1. Day'!$B:$H,5,FALSE)</f>
        <v>FIN</v>
      </c>
      <c r="Q80" s="182" t="str">
        <f>VLOOKUP($F80,'Start 1. Day'!$B:$H,6,FALSE)</f>
        <v>Markku Reilio</v>
      </c>
      <c r="R80" s="183" t="str">
        <f>VLOOKUP($F80,'Start 1. Day'!$B:$H,7,FALSE)</f>
        <v>Toyota Starlet</v>
      </c>
      <c r="S80" s="250" t="s">
        <v>2504</v>
      </c>
    </row>
    <row r="81" spans="1:19" s="5" customFormat="1" ht="15" customHeight="1">
      <c r="A81" s="211">
        <f t="shared" si="9"/>
        <v>33</v>
      </c>
      <c r="B81" s="211">
        <f t="shared" si="10"/>
        <v>42</v>
      </c>
      <c r="C81" s="211">
        <f t="shared" si="11"/>
        <v>14</v>
      </c>
      <c r="D81" s="189"/>
      <c r="E81" s="187"/>
      <c r="F81" s="216">
        <v>127</v>
      </c>
      <c r="G81" s="181" t="str">
        <f>VLOOKUP($F81,'Start 1. Day'!$B:$H,2,FALSE)</f>
        <v>E9</v>
      </c>
      <c r="H81" s="188"/>
      <c r="I81" s="181" t="s">
        <v>1559</v>
      </c>
      <c r="J81" s="188"/>
      <c r="K81" s="181"/>
      <c r="L81" s="181"/>
      <c r="M81" s="181"/>
      <c r="N81" s="182" t="str">
        <f>VLOOKUP($F81,'Start 1. Day'!$B:$H,3,FALSE)</f>
        <v>Timo Mäki</v>
      </c>
      <c r="O81" s="182" t="str">
        <f>VLOOKUP($F81,'Start 1. Day'!$B:$H,4,FALSE)</f>
        <v>Janek Aaviste</v>
      </c>
      <c r="P81" s="181" t="str">
        <f>VLOOKUP($F81,'Start 1. Day'!$B:$H,5,FALSE)</f>
        <v>FIN / EST</v>
      </c>
      <c r="Q81" s="182" t="str">
        <f>VLOOKUP($F81,'Start 1. Day'!$B:$H,6,FALSE)</f>
        <v>Timo Mäki</v>
      </c>
      <c r="R81" s="183" t="str">
        <f>VLOOKUP($F81,'Start 1. Day'!$B:$H,7,FALSE)</f>
        <v>Toyota Corolla FX-GT</v>
      </c>
      <c r="S81" s="250" t="s">
        <v>2504</v>
      </c>
    </row>
    <row r="82" spans="1:19" s="5" customFormat="1" ht="15" customHeight="1">
      <c r="A82" s="211">
        <f t="shared" si="9"/>
        <v>33</v>
      </c>
      <c r="B82" s="211">
        <f t="shared" si="10"/>
        <v>43</v>
      </c>
      <c r="C82" s="211">
        <f t="shared" si="11"/>
        <v>14</v>
      </c>
      <c r="D82" s="189"/>
      <c r="E82" s="187"/>
      <c r="F82" s="216">
        <v>132</v>
      </c>
      <c r="G82" s="181" t="str">
        <f>VLOOKUP($F82,'Start 1. Day'!$B:$H,2,FALSE)</f>
        <v>E10</v>
      </c>
      <c r="H82" s="188"/>
      <c r="I82" s="181" t="s">
        <v>1559</v>
      </c>
      <c r="J82" s="188"/>
      <c r="K82" s="181"/>
      <c r="L82" s="181"/>
      <c r="M82" s="181"/>
      <c r="N82" s="182" t="str">
        <f>VLOOKUP($F82,'Start 1. Day'!$B:$H,3,FALSE)</f>
        <v>Normunds Verbelis</v>
      </c>
      <c r="O82" s="182" t="str">
        <f>VLOOKUP($F82,'Start 1. Day'!$B:$H,4,FALSE)</f>
        <v>Igors Bartascenoks</v>
      </c>
      <c r="P82" s="181" t="str">
        <f>VLOOKUP($F82,'Start 1. Day'!$B:$H,5,FALSE)</f>
        <v>LAT</v>
      </c>
      <c r="Q82" s="182" t="str">
        <f>VLOOKUP($F82,'Start 1. Day'!$B:$H,6,FALSE)</f>
        <v>Liepajas Rallija Komanda</v>
      </c>
      <c r="R82" s="183" t="str">
        <f>VLOOKUP($F82,'Start 1. Day'!$B:$H,7,FALSE)</f>
        <v>Honda Civic</v>
      </c>
      <c r="S82" s="250" t="s">
        <v>2504</v>
      </c>
    </row>
    <row r="83" spans="1:19" s="5" customFormat="1" ht="15" customHeight="1">
      <c r="A83" s="211">
        <f t="shared" si="9"/>
        <v>33</v>
      </c>
      <c r="B83" s="211">
        <f t="shared" si="10"/>
        <v>44</v>
      </c>
      <c r="C83" s="211">
        <f t="shared" si="11"/>
        <v>14</v>
      </c>
      <c r="D83" s="189"/>
      <c r="E83" s="187"/>
      <c r="F83" s="216">
        <v>140</v>
      </c>
      <c r="G83" s="181" t="str">
        <f>VLOOKUP($F83,'Start 1. Day'!$B:$H,2,FALSE)</f>
        <v>E9</v>
      </c>
      <c r="H83" s="188"/>
      <c r="I83" s="181" t="s">
        <v>1559</v>
      </c>
      <c r="J83" s="188"/>
      <c r="K83" s="181"/>
      <c r="L83" s="181"/>
      <c r="M83" s="181"/>
      <c r="N83" s="182" t="str">
        <f>VLOOKUP($F83,'Start 1. Day'!$B:$H,3,FALSE)</f>
        <v>Guntis Lielkajis</v>
      </c>
      <c r="O83" s="182" t="str">
        <f>VLOOKUP($F83,'Start 1. Day'!$B:$H,4,FALSE)</f>
        <v>Vilnis Mikelsons</v>
      </c>
      <c r="P83" s="181" t="str">
        <f>VLOOKUP($F83,'Start 1. Day'!$B:$H,5,FALSE)</f>
        <v>LAT</v>
      </c>
      <c r="Q83" s="182" t="str">
        <f>VLOOKUP($F83,'Start 1. Day'!$B:$H,6,FALSE)</f>
        <v>Ciedra Racing Team</v>
      </c>
      <c r="R83" s="183" t="str">
        <f>VLOOKUP($F83,'Start 1. Day'!$B:$H,7,FALSE)</f>
        <v>Lada Samara</v>
      </c>
      <c r="S83" s="250" t="s">
        <v>2504</v>
      </c>
    </row>
    <row r="84" spans="1:19" s="5" customFormat="1" ht="15" customHeight="1">
      <c r="A84" s="211">
        <f t="shared" si="9"/>
        <v>34</v>
      </c>
      <c r="B84" s="211">
        <f t="shared" si="10"/>
        <v>44</v>
      </c>
      <c r="C84" s="211">
        <f t="shared" si="11"/>
        <v>14</v>
      </c>
      <c r="D84" s="189"/>
      <c r="E84" s="187"/>
      <c r="F84" s="216">
        <v>158</v>
      </c>
      <c r="G84" s="181" t="str">
        <f>VLOOKUP($F84,'Start 1. Day'!$B:$H,2,FALSE)</f>
        <v>N4</v>
      </c>
      <c r="H84" s="188"/>
      <c r="I84" s="181" t="s">
        <v>1557</v>
      </c>
      <c r="J84" s="188"/>
      <c r="K84" s="181"/>
      <c r="L84" s="181" t="s">
        <v>1530</v>
      </c>
      <c r="M84" s="181"/>
      <c r="N84" s="182" t="str">
        <f>VLOOKUP($F84,'Start 1. Day'!$B:$H,3,FALSE)</f>
        <v>Jukka Korhonen</v>
      </c>
      <c r="O84" s="182" t="str">
        <f>VLOOKUP($F84,'Start 1. Day'!$B:$H,4,FALSE)</f>
        <v>Timo Hantunen</v>
      </c>
      <c r="P84" s="181" t="str">
        <f>VLOOKUP($F84,'Start 1. Day'!$B:$H,5,FALSE)</f>
        <v>FIN</v>
      </c>
      <c r="Q84" s="182" t="str">
        <f>VLOOKUP($F84,'Start 1. Day'!$B:$H,6,FALSE)</f>
        <v>Jukka Korhonen</v>
      </c>
      <c r="R84" s="183" t="str">
        <f>VLOOKUP($F84,'Start 1. Day'!$B:$H,7,FALSE)</f>
        <v>Mitsubishi Lancer Evo 9</v>
      </c>
      <c r="S84" s="250" t="s">
        <v>2504</v>
      </c>
    </row>
    <row r="90" spans="1:3" ht="12.75">
      <c r="A90" s="210">
        <v>1</v>
      </c>
      <c r="B90" s="212">
        <f>1.5*C90</f>
        <v>30</v>
      </c>
      <c r="C90" s="210">
        <v>20</v>
      </c>
    </row>
    <row r="91" spans="1:3" ht="12.75">
      <c r="A91" s="210">
        <v>2</v>
      </c>
      <c r="B91" s="212">
        <f aca="true" t="shared" si="12" ref="B91:B107">1.5*C91</f>
        <v>27</v>
      </c>
      <c r="C91" s="210">
        <v>18</v>
      </c>
    </row>
    <row r="92" spans="1:3" ht="12.75">
      <c r="A92" s="210">
        <v>3</v>
      </c>
      <c r="B92" s="212">
        <f t="shared" si="12"/>
        <v>24</v>
      </c>
      <c r="C92" s="210">
        <v>16</v>
      </c>
    </row>
    <row r="93" spans="1:3" ht="12.75">
      <c r="A93" s="210">
        <v>4</v>
      </c>
      <c r="B93" s="212">
        <f t="shared" si="12"/>
        <v>22.5</v>
      </c>
      <c r="C93" s="210">
        <v>15</v>
      </c>
    </row>
    <row r="94" spans="1:3" ht="12.75">
      <c r="A94" s="210">
        <v>5</v>
      </c>
      <c r="B94" s="212">
        <f t="shared" si="12"/>
        <v>21</v>
      </c>
      <c r="C94" s="210">
        <v>14</v>
      </c>
    </row>
    <row r="95" spans="1:3" ht="12.75">
      <c r="A95" s="210">
        <v>6</v>
      </c>
      <c r="B95" s="212">
        <f t="shared" si="12"/>
        <v>19.5</v>
      </c>
      <c r="C95" s="210">
        <v>13</v>
      </c>
    </row>
    <row r="96" spans="1:3" ht="12.75">
      <c r="A96" s="210">
        <v>7</v>
      </c>
      <c r="B96" s="212">
        <f t="shared" si="12"/>
        <v>18</v>
      </c>
      <c r="C96" s="210">
        <v>12</v>
      </c>
    </row>
    <row r="97" spans="1:3" ht="12.75">
      <c r="A97" s="210">
        <v>8</v>
      </c>
      <c r="B97" s="212">
        <f t="shared" si="12"/>
        <v>16.5</v>
      </c>
      <c r="C97" s="210">
        <v>11</v>
      </c>
    </row>
    <row r="98" spans="1:3" ht="12.75">
      <c r="A98" s="210">
        <v>9</v>
      </c>
      <c r="B98" s="212">
        <f t="shared" si="12"/>
        <v>15</v>
      </c>
      <c r="C98" s="210">
        <v>10</v>
      </c>
    </row>
    <row r="99" spans="1:3" ht="12.75">
      <c r="A99" s="210">
        <v>10</v>
      </c>
      <c r="B99" s="212">
        <f t="shared" si="12"/>
        <v>13.5</v>
      </c>
      <c r="C99" s="210">
        <v>9</v>
      </c>
    </row>
    <row r="100" spans="1:3" ht="12.75">
      <c r="A100" s="210">
        <v>11</v>
      </c>
      <c r="B100" s="212">
        <f t="shared" si="12"/>
        <v>12</v>
      </c>
      <c r="C100" s="210">
        <v>8</v>
      </c>
    </row>
    <row r="101" spans="1:3" ht="12.75">
      <c r="A101" s="210">
        <v>12</v>
      </c>
      <c r="B101" s="212">
        <f t="shared" si="12"/>
        <v>10.5</v>
      </c>
      <c r="C101" s="210">
        <v>7</v>
      </c>
    </row>
    <row r="102" spans="1:3" ht="12.75">
      <c r="A102" s="210">
        <v>13</v>
      </c>
      <c r="B102" s="212">
        <f t="shared" si="12"/>
        <v>9</v>
      </c>
      <c r="C102" s="210">
        <v>6</v>
      </c>
    </row>
    <row r="103" spans="1:3" ht="12.75">
      <c r="A103" s="210">
        <v>14</v>
      </c>
      <c r="B103" s="212">
        <f t="shared" si="12"/>
        <v>7.5</v>
      </c>
      <c r="C103" s="210">
        <v>5</v>
      </c>
    </row>
    <row r="104" spans="1:3" ht="12.75">
      <c r="A104" s="210">
        <v>15</v>
      </c>
      <c r="B104" s="212">
        <f t="shared" si="12"/>
        <v>6</v>
      </c>
      <c r="C104" s="210">
        <v>4</v>
      </c>
    </row>
    <row r="105" spans="1:3" ht="12.75">
      <c r="A105" s="210">
        <v>16</v>
      </c>
      <c r="B105" s="212">
        <f t="shared" si="12"/>
        <v>4.5</v>
      </c>
      <c r="C105" s="210">
        <v>3</v>
      </c>
    </row>
    <row r="106" spans="1:3" ht="12.75">
      <c r="A106" s="210">
        <v>17</v>
      </c>
      <c r="B106" s="212">
        <f t="shared" si="12"/>
        <v>3</v>
      </c>
      <c r="C106" s="210">
        <v>2</v>
      </c>
    </row>
    <row r="107" spans="1:3" ht="12.75">
      <c r="A107" s="210">
        <v>18</v>
      </c>
      <c r="B107" s="212">
        <f t="shared" si="12"/>
        <v>1.5</v>
      </c>
      <c r="C107" s="210">
        <v>1</v>
      </c>
    </row>
    <row r="108" spans="1:3" ht="12.75">
      <c r="A108" s="210">
        <f>A107+1</f>
        <v>19</v>
      </c>
      <c r="B108" s="210">
        <v>0</v>
      </c>
      <c r="C108" s="210">
        <v>0</v>
      </c>
    </row>
    <row r="109" spans="1:3" ht="12.75">
      <c r="A109" s="210">
        <f aca="true" t="shared" si="13" ref="A109:A137">A108+1</f>
        <v>20</v>
      </c>
      <c r="B109" s="210">
        <v>0</v>
      </c>
      <c r="C109" s="210">
        <v>0</v>
      </c>
    </row>
    <row r="110" spans="1:3" ht="12.75">
      <c r="A110" s="210">
        <f t="shared" si="13"/>
        <v>21</v>
      </c>
      <c r="B110" s="210">
        <v>0</v>
      </c>
      <c r="C110" s="210">
        <v>0</v>
      </c>
    </row>
    <row r="111" spans="1:3" ht="12.75">
      <c r="A111" s="210">
        <f t="shared" si="13"/>
        <v>22</v>
      </c>
      <c r="B111" s="210">
        <v>0</v>
      </c>
      <c r="C111" s="210">
        <v>0</v>
      </c>
    </row>
    <row r="112" spans="1:3" ht="12.75">
      <c r="A112" s="210">
        <f t="shared" si="13"/>
        <v>23</v>
      </c>
      <c r="B112" s="210">
        <v>0</v>
      </c>
      <c r="C112" s="210">
        <v>0</v>
      </c>
    </row>
    <row r="113" spans="1:3" ht="12.75">
      <c r="A113" s="210">
        <f t="shared" si="13"/>
        <v>24</v>
      </c>
      <c r="B113" s="210">
        <v>0</v>
      </c>
      <c r="C113" s="210">
        <v>0</v>
      </c>
    </row>
    <row r="114" spans="1:3" ht="12.75">
      <c r="A114" s="210">
        <f t="shared" si="13"/>
        <v>25</v>
      </c>
      <c r="B114" s="210">
        <v>0</v>
      </c>
      <c r="C114" s="210">
        <v>0</v>
      </c>
    </row>
    <row r="115" spans="1:3" ht="12.75">
      <c r="A115" s="210">
        <f t="shared" si="13"/>
        <v>26</v>
      </c>
      <c r="B115" s="210">
        <v>0</v>
      </c>
      <c r="C115" s="210">
        <v>0</v>
      </c>
    </row>
    <row r="116" spans="1:3" ht="12.75">
      <c r="A116" s="210">
        <f t="shared" si="13"/>
        <v>27</v>
      </c>
      <c r="B116" s="210">
        <v>0</v>
      </c>
      <c r="C116" s="210">
        <v>0</v>
      </c>
    </row>
    <row r="117" spans="1:3" ht="12.75">
      <c r="A117" s="210">
        <f t="shared" si="13"/>
        <v>28</v>
      </c>
      <c r="B117" s="210">
        <v>0</v>
      </c>
      <c r="C117" s="210">
        <v>0</v>
      </c>
    </row>
    <row r="118" spans="1:3" ht="12.75">
      <c r="A118" s="210">
        <f t="shared" si="13"/>
        <v>29</v>
      </c>
      <c r="B118" s="210">
        <v>0</v>
      </c>
      <c r="C118" s="210">
        <v>0</v>
      </c>
    </row>
    <row r="119" spans="1:3" ht="12.75">
      <c r="A119" s="210">
        <f t="shared" si="13"/>
        <v>30</v>
      </c>
      <c r="B119" s="210">
        <v>0</v>
      </c>
      <c r="C119" s="210">
        <v>0</v>
      </c>
    </row>
    <row r="120" spans="1:3" ht="12.75">
      <c r="A120" s="210">
        <f t="shared" si="13"/>
        <v>31</v>
      </c>
      <c r="B120" s="210">
        <v>0</v>
      </c>
      <c r="C120" s="210">
        <v>0</v>
      </c>
    </row>
    <row r="121" spans="1:3" ht="12.75">
      <c r="A121" s="210">
        <f t="shared" si="13"/>
        <v>32</v>
      </c>
      <c r="B121" s="210">
        <v>0</v>
      </c>
      <c r="C121" s="210">
        <v>0</v>
      </c>
    </row>
    <row r="122" spans="1:3" ht="12.75">
      <c r="A122" s="210">
        <f t="shared" si="13"/>
        <v>33</v>
      </c>
      <c r="B122" s="210">
        <v>0</v>
      </c>
      <c r="C122" s="210">
        <v>0</v>
      </c>
    </row>
    <row r="123" spans="1:3" ht="12.75">
      <c r="A123" s="210">
        <f t="shared" si="13"/>
        <v>34</v>
      </c>
      <c r="B123" s="210">
        <v>0</v>
      </c>
      <c r="C123" s="210">
        <v>0</v>
      </c>
    </row>
    <row r="124" spans="1:3" ht="12.75">
      <c r="A124" s="210">
        <f t="shared" si="13"/>
        <v>35</v>
      </c>
      <c r="B124" s="210">
        <v>0</v>
      </c>
      <c r="C124" s="210">
        <v>0</v>
      </c>
    </row>
    <row r="125" spans="1:3" ht="12.75">
      <c r="A125" s="210">
        <f t="shared" si="13"/>
        <v>36</v>
      </c>
      <c r="B125" s="210">
        <v>0</v>
      </c>
      <c r="C125" s="210">
        <v>0</v>
      </c>
    </row>
    <row r="126" spans="1:3" ht="12.75">
      <c r="A126" s="210">
        <f t="shared" si="13"/>
        <v>37</v>
      </c>
      <c r="B126" s="210">
        <v>0</v>
      </c>
      <c r="C126" s="210">
        <v>0</v>
      </c>
    </row>
    <row r="127" spans="1:3" ht="12.75">
      <c r="A127" s="210">
        <f t="shared" si="13"/>
        <v>38</v>
      </c>
      <c r="B127" s="210">
        <v>0</v>
      </c>
      <c r="C127" s="210">
        <v>0</v>
      </c>
    </row>
    <row r="128" spans="1:3" ht="12.75">
      <c r="A128" s="210">
        <f t="shared" si="13"/>
        <v>39</v>
      </c>
      <c r="B128" s="210">
        <v>0</v>
      </c>
      <c r="C128" s="210">
        <v>0</v>
      </c>
    </row>
    <row r="129" spans="1:3" ht="12.75">
      <c r="A129" s="210">
        <f t="shared" si="13"/>
        <v>40</v>
      </c>
      <c r="B129" s="210">
        <v>0</v>
      </c>
      <c r="C129" s="210">
        <v>0</v>
      </c>
    </row>
    <row r="130" spans="1:3" ht="12.75">
      <c r="A130" s="210">
        <f t="shared" si="13"/>
        <v>41</v>
      </c>
      <c r="B130" s="210">
        <v>0</v>
      </c>
      <c r="C130" s="210">
        <v>0</v>
      </c>
    </row>
    <row r="131" spans="1:3" ht="12.75">
      <c r="A131" s="210">
        <f t="shared" si="13"/>
        <v>42</v>
      </c>
      <c r="B131" s="210">
        <v>0</v>
      </c>
      <c r="C131" s="210">
        <v>0</v>
      </c>
    </row>
    <row r="132" spans="1:3" ht="12.75">
      <c r="A132" s="210">
        <f t="shared" si="13"/>
        <v>43</v>
      </c>
      <c r="B132" s="210">
        <v>0</v>
      </c>
      <c r="C132" s="210">
        <v>0</v>
      </c>
    </row>
    <row r="133" spans="1:3" ht="12.75">
      <c r="A133" s="210">
        <f t="shared" si="13"/>
        <v>44</v>
      </c>
      <c r="B133" s="210">
        <v>0</v>
      </c>
      <c r="C133" s="210">
        <v>0</v>
      </c>
    </row>
    <row r="134" spans="1:3" ht="12.75">
      <c r="A134" s="210">
        <f t="shared" si="13"/>
        <v>45</v>
      </c>
      <c r="B134" s="210">
        <v>0</v>
      </c>
      <c r="C134" s="210">
        <v>0</v>
      </c>
    </row>
    <row r="135" spans="1:3" ht="12.75">
      <c r="A135" s="210">
        <f t="shared" si="13"/>
        <v>46</v>
      </c>
      <c r="B135" s="210">
        <v>0</v>
      </c>
      <c r="C135" s="210">
        <v>0</v>
      </c>
    </row>
    <row r="136" spans="1:3" ht="12.75">
      <c r="A136" s="210">
        <f t="shared" si="13"/>
        <v>47</v>
      </c>
      <c r="B136" s="210">
        <v>0</v>
      </c>
      <c r="C136" s="210">
        <v>0</v>
      </c>
    </row>
    <row r="137" spans="1:3" ht="12.75">
      <c r="A137" s="210">
        <f t="shared" si="13"/>
        <v>48</v>
      </c>
      <c r="B137" s="210">
        <v>0</v>
      </c>
      <c r="C137" s="210">
        <v>0</v>
      </c>
    </row>
  </sheetData>
  <mergeCells count="16">
    <mergeCell ref="D5:E5"/>
    <mergeCell ref="S5:S6"/>
    <mergeCell ref="H5:I5"/>
    <mergeCell ref="J5:K5"/>
    <mergeCell ref="R5:R6"/>
    <mergeCell ref="L5:M5"/>
    <mergeCell ref="O5:O6"/>
    <mergeCell ref="P5:P6"/>
    <mergeCell ref="Q5:Q6"/>
    <mergeCell ref="F5:F6"/>
    <mergeCell ref="G5:G6"/>
    <mergeCell ref="N5:N6"/>
    <mergeCell ref="F1:R1"/>
    <mergeCell ref="F2:R2"/>
    <mergeCell ref="F3:R3"/>
    <mergeCell ref="F4:R4"/>
  </mergeCells>
  <printOptions horizontalCentered="1"/>
  <pageMargins left="0" right="0" top="0" bottom="0" header="0" footer="0"/>
  <pageSetup fitToHeight="2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G65"/>
  <sheetViews>
    <sheetView workbookViewId="0" topLeftCell="A1">
      <selection activeCell="F3" sqref="F3"/>
    </sheetView>
  </sheetViews>
  <sheetFormatPr defaultColWidth="9.140625" defaultRowHeight="12.75"/>
  <cols>
    <col min="1" max="2" width="7.00390625" style="16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11" bestFit="1" customWidth="1"/>
  </cols>
  <sheetData>
    <row r="1" spans="4:5" ht="15">
      <c r="D1" s="258" t="str">
        <f>'Start 1. Day'!$F1</f>
        <v> </v>
      </c>
      <c r="E1" s="258"/>
    </row>
    <row r="2" spans="4:5" ht="15.75">
      <c r="D2" s="257" t="str">
        <f>'Start 1. Day'!$F2</f>
        <v>44th Saaremaa Rally 2011</v>
      </c>
      <c r="E2" s="257"/>
    </row>
    <row r="3" spans="4:5" ht="15">
      <c r="D3" s="258" t="str">
        <f>'Start 1. Day'!$F3</f>
        <v>October 7.-8. 2011</v>
      </c>
      <c r="E3" s="258"/>
    </row>
    <row r="4" spans="4:5" ht="15">
      <c r="D4" s="258" t="str">
        <f>'Start 1. Day'!$F4</f>
        <v>Saaremaa</v>
      </c>
      <c r="E4" s="258"/>
    </row>
    <row r="6" ht="15">
      <c r="A6" s="17" t="s">
        <v>1514</v>
      </c>
    </row>
    <row r="7" spans="1:7" ht="12.75">
      <c r="A7" s="21" t="s">
        <v>1508</v>
      </c>
      <c r="B7" s="18" t="s">
        <v>1491</v>
      </c>
      <c r="C7" s="19" t="s">
        <v>1492</v>
      </c>
      <c r="D7" s="20" t="s">
        <v>1493</v>
      </c>
      <c r="E7" s="19" t="s">
        <v>1496</v>
      </c>
      <c r="F7" s="19" t="s">
        <v>1513</v>
      </c>
      <c r="G7" s="91" t="s">
        <v>1516</v>
      </c>
    </row>
    <row r="8" spans="1:7" ht="15" customHeight="1">
      <c r="A8" s="14">
        <v>3</v>
      </c>
      <c r="B8" s="15" t="s">
        <v>1534</v>
      </c>
      <c r="C8" s="13" t="s">
        <v>1571</v>
      </c>
      <c r="D8" s="13" t="s">
        <v>1572</v>
      </c>
      <c r="E8" s="13" t="s">
        <v>1574</v>
      </c>
      <c r="F8" s="92" t="s">
        <v>1429</v>
      </c>
      <c r="G8" s="144"/>
    </row>
    <row r="9" spans="1:7" ht="15" customHeight="1">
      <c r="A9" s="14" t="s">
        <v>71</v>
      </c>
      <c r="B9" s="15" t="s">
        <v>1534</v>
      </c>
      <c r="C9" s="13" t="s">
        <v>1673</v>
      </c>
      <c r="D9" s="13" t="s">
        <v>1674</v>
      </c>
      <c r="E9" s="13" t="s">
        <v>1580</v>
      </c>
      <c r="F9" s="92" t="s">
        <v>2394</v>
      </c>
      <c r="G9" s="144" t="s">
        <v>72</v>
      </c>
    </row>
    <row r="10" spans="1:7" ht="15" customHeight="1">
      <c r="A10" s="14" t="s">
        <v>73</v>
      </c>
      <c r="B10" s="15" t="s">
        <v>1538</v>
      </c>
      <c r="C10" s="13" t="s">
        <v>1715</v>
      </c>
      <c r="D10" s="13" t="s">
        <v>1716</v>
      </c>
      <c r="E10" s="13" t="s">
        <v>1717</v>
      </c>
      <c r="F10" s="92" t="s">
        <v>2391</v>
      </c>
      <c r="G10" s="144" t="s">
        <v>72</v>
      </c>
    </row>
    <row r="11" spans="1:7" ht="15" customHeight="1">
      <c r="A11" s="14" t="s">
        <v>74</v>
      </c>
      <c r="B11" s="15" t="s">
        <v>1538</v>
      </c>
      <c r="C11" s="13" t="s">
        <v>2154</v>
      </c>
      <c r="D11" s="13" t="s">
        <v>2155</v>
      </c>
      <c r="E11" s="13" t="s">
        <v>2156</v>
      </c>
      <c r="F11" s="92" t="s">
        <v>2394</v>
      </c>
      <c r="G11" s="144" t="s">
        <v>75</v>
      </c>
    </row>
    <row r="12" spans="1:7" ht="15" customHeight="1">
      <c r="A12" s="14" t="s">
        <v>76</v>
      </c>
      <c r="B12" s="15" t="s">
        <v>1520</v>
      </c>
      <c r="C12" s="13" t="s">
        <v>2112</v>
      </c>
      <c r="D12" s="13" t="s">
        <v>2113</v>
      </c>
      <c r="E12" s="13" t="s">
        <v>2114</v>
      </c>
      <c r="F12" s="92" t="s">
        <v>3844</v>
      </c>
      <c r="G12" s="144" t="s">
        <v>77</v>
      </c>
    </row>
    <row r="13" spans="1:7" ht="15" customHeight="1">
      <c r="A13" s="14" t="s">
        <v>3539</v>
      </c>
      <c r="B13" s="15" t="s">
        <v>1520</v>
      </c>
      <c r="C13" s="13" t="s">
        <v>2104</v>
      </c>
      <c r="D13" s="13" t="s">
        <v>2105</v>
      </c>
      <c r="E13" s="13" t="s">
        <v>2038</v>
      </c>
      <c r="F13" s="92" t="s">
        <v>3500</v>
      </c>
      <c r="G13" s="144" t="s">
        <v>3540</v>
      </c>
    </row>
    <row r="14" spans="1:7" ht="15" customHeight="1">
      <c r="A14" s="14" t="s">
        <v>3541</v>
      </c>
      <c r="B14" s="15" t="s">
        <v>1519</v>
      </c>
      <c r="C14" s="13" t="s">
        <v>1903</v>
      </c>
      <c r="D14" s="13" t="s">
        <v>1904</v>
      </c>
      <c r="E14" s="13" t="s">
        <v>1688</v>
      </c>
      <c r="F14" s="92"/>
      <c r="G14" s="144" t="s">
        <v>3542</v>
      </c>
    </row>
    <row r="15" spans="1:7" ht="15" customHeight="1">
      <c r="A15" s="14" t="s">
        <v>3543</v>
      </c>
      <c r="B15" s="15" t="s">
        <v>1537</v>
      </c>
      <c r="C15" s="13" t="s">
        <v>1852</v>
      </c>
      <c r="D15" s="13" t="s">
        <v>1853</v>
      </c>
      <c r="E15" s="13" t="s">
        <v>1574</v>
      </c>
      <c r="F15" s="92" t="s">
        <v>2399</v>
      </c>
      <c r="G15" s="144" t="s">
        <v>3544</v>
      </c>
    </row>
    <row r="16" spans="1:7" ht="15" customHeight="1">
      <c r="A16" s="14" t="s">
        <v>3545</v>
      </c>
      <c r="B16" s="15" t="s">
        <v>1521</v>
      </c>
      <c r="C16" s="13" t="s">
        <v>1951</v>
      </c>
      <c r="D16" s="13" t="s">
        <v>1952</v>
      </c>
      <c r="E16" s="13" t="s">
        <v>1953</v>
      </c>
      <c r="F16" s="92" t="s">
        <v>1246</v>
      </c>
      <c r="G16" s="144" t="s">
        <v>3544</v>
      </c>
    </row>
    <row r="17" spans="1:7" ht="15" customHeight="1">
      <c r="A17" s="14" t="s">
        <v>3546</v>
      </c>
      <c r="B17" s="15" t="s">
        <v>1538</v>
      </c>
      <c r="C17" s="13" t="s">
        <v>1947</v>
      </c>
      <c r="D17" s="13" t="s">
        <v>1948</v>
      </c>
      <c r="E17" s="13" t="s">
        <v>1717</v>
      </c>
      <c r="F17" s="92" t="s">
        <v>2394</v>
      </c>
      <c r="G17" s="144" t="s">
        <v>3544</v>
      </c>
    </row>
    <row r="18" spans="1:7" ht="15" customHeight="1">
      <c r="A18" s="14" t="s">
        <v>3547</v>
      </c>
      <c r="B18" s="15" t="s">
        <v>1521</v>
      </c>
      <c r="C18" s="13" t="s">
        <v>2129</v>
      </c>
      <c r="D18" s="13" t="s">
        <v>2130</v>
      </c>
      <c r="E18" s="13" t="s">
        <v>1842</v>
      </c>
      <c r="F18" s="92" t="s">
        <v>485</v>
      </c>
      <c r="G18" s="144" t="s">
        <v>3548</v>
      </c>
    </row>
    <row r="19" spans="1:7" ht="15" customHeight="1">
      <c r="A19" s="14" t="s">
        <v>3549</v>
      </c>
      <c r="B19" s="15" t="s">
        <v>1534</v>
      </c>
      <c r="C19" s="13" t="s">
        <v>1659</v>
      </c>
      <c r="D19" s="13" t="s">
        <v>1660</v>
      </c>
      <c r="E19" s="13" t="s">
        <v>1574</v>
      </c>
      <c r="F19" s="92" t="s">
        <v>2394</v>
      </c>
      <c r="G19" s="144" t="s">
        <v>3550</v>
      </c>
    </row>
    <row r="20" spans="1:7" ht="15" customHeight="1">
      <c r="A20" s="14" t="s">
        <v>3553</v>
      </c>
      <c r="B20" s="15" t="s">
        <v>1520</v>
      </c>
      <c r="C20" s="13" t="s">
        <v>2036</v>
      </c>
      <c r="D20" s="13" t="s">
        <v>2037</v>
      </c>
      <c r="E20" s="13" t="s">
        <v>2038</v>
      </c>
      <c r="F20" s="92" t="s">
        <v>1246</v>
      </c>
      <c r="G20" s="144" t="s">
        <v>3550</v>
      </c>
    </row>
    <row r="21" spans="1:7" ht="15" customHeight="1">
      <c r="A21" s="14" t="s">
        <v>3555</v>
      </c>
      <c r="B21" s="15" t="s">
        <v>1535</v>
      </c>
      <c r="C21" s="13" t="s">
        <v>1760</v>
      </c>
      <c r="D21" s="13" t="s">
        <v>1761</v>
      </c>
      <c r="E21" s="13" t="s">
        <v>1532</v>
      </c>
      <c r="F21" s="92" t="s">
        <v>584</v>
      </c>
      <c r="G21" s="144" t="s">
        <v>3556</v>
      </c>
    </row>
    <row r="22" spans="1:7" ht="15" customHeight="1">
      <c r="A22" s="14" t="s">
        <v>3557</v>
      </c>
      <c r="B22" s="15" t="s">
        <v>1520</v>
      </c>
      <c r="C22" s="13" t="s">
        <v>2195</v>
      </c>
      <c r="D22" s="13" t="s">
        <v>2196</v>
      </c>
      <c r="E22" s="13" t="s">
        <v>1953</v>
      </c>
      <c r="F22" s="92" t="s">
        <v>2394</v>
      </c>
      <c r="G22" s="144" t="s">
        <v>3556</v>
      </c>
    </row>
    <row r="23" spans="1:7" ht="15" customHeight="1">
      <c r="A23" s="14" t="s">
        <v>3551</v>
      </c>
      <c r="B23" s="15" t="s">
        <v>1536</v>
      </c>
      <c r="C23" s="13" t="s">
        <v>1825</v>
      </c>
      <c r="D23" s="13" t="s">
        <v>1826</v>
      </c>
      <c r="E23" s="13" t="s">
        <v>1688</v>
      </c>
      <c r="F23" s="92" t="s">
        <v>1246</v>
      </c>
      <c r="G23" s="144" t="s">
        <v>3552</v>
      </c>
    </row>
    <row r="24" spans="1:7" ht="15" customHeight="1">
      <c r="A24" s="14" t="s">
        <v>3554</v>
      </c>
      <c r="B24" s="15" t="s">
        <v>1537</v>
      </c>
      <c r="C24" s="13" t="s">
        <v>1789</v>
      </c>
      <c r="D24" s="13" t="s">
        <v>1790</v>
      </c>
      <c r="E24" s="13" t="s">
        <v>1792</v>
      </c>
      <c r="F24" s="92" t="s">
        <v>2399</v>
      </c>
      <c r="G24" s="144" t="s">
        <v>3552</v>
      </c>
    </row>
    <row r="25" spans="1:7" ht="15" customHeight="1">
      <c r="A25" s="14" t="s">
        <v>619</v>
      </c>
      <c r="B25" s="15" t="s">
        <v>1520</v>
      </c>
      <c r="C25" s="13" t="s">
        <v>2086</v>
      </c>
      <c r="D25" s="13" t="s">
        <v>2087</v>
      </c>
      <c r="E25" s="13" t="s">
        <v>1737</v>
      </c>
      <c r="F25" s="92" t="s">
        <v>572</v>
      </c>
      <c r="G25" s="144" t="s">
        <v>620</v>
      </c>
    </row>
    <row r="26" spans="1:7" ht="15" customHeight="1">
      <c r="A26" s="14" t="s">
        <v>631</v>
      </c>
      <c r="B26" s="15" t="s">
        <v>1534</v>
      </c>
      <c r="C26" s="13" t="s">
        <v>2234</v>
      </c>
      <c r="D26" s="13" t="s">
        <v>2235</v>
      </c>
      <c r="E26" s="13" t="s">
        <v>1574</v>
      </c>
      <c r="F26" s="92" t="s">
        <v>2394</v>
      </c>
      <c r="G26" s="144" t="s">
        <v>600</v>
      </c>
    </row>
    <row r="27" spans="1:7" ht="15" customHeight="1">
      <c r="A27" s="14" t="s">
        <v>616</v>
      </c>
      <c r="B27" s="15" t="s">
        <v>1521</v>
      </c>
      <c r="C27" s="13" t="s">
        <v>2056</v>
      </c>
      <c r="D27" s="13" t="s">
        <v>2057</v>
      </c>
      <c r="E27" s="13" t="s">
        <v>1688</v>
      </c>
      <c r="F27" s="92" t="s">
        <v>2394</v>
      </c>
      <c r="G27" s="144" t="s">
        <v>600</v>
      </c>
    </row>
    <row r="28" spans="1:7" ht="15" customHeight="1">
      <c r="A28" s="14" t="s">
        <v>599</v>
      </c>
      <c r="B28" s="15" t="s">
        <v>1538</v>
      </c>
      <c r="C28" s="13" t="s">
        <v>1725</v>
      </c>
      <c r="D28" s="13" t="s">
        <v>1726</v>
      </c>
      <c r="E28" s="13" t="s">
        <v>1717</v>
      </c>
      <c r="F28" s="92" t="s">
        <v>2394</v>
      </c>
      <c r="G28" s="144" t="s">
        <v>600</v>
      </c>
    </row>
    <row r="29" spans="1:7" ht="15" customHeight="1">
      <c r="A29" s="14" t="s">
        <v>614</v>
      </c>
      <c r="B29" s="15" t="s">
        <v>1520</v>
      </c>
      <c r="C29" s="13" t="s">
        <v>2031</v>
      </c>
      <c r="D29" s="13" t="s">
        <v>2032</v>
      </c>
      <c r="E29" s="13" t="s">
        <v>2033</v>
      </c>
      <c r="F29" s="92" t="s">
        <v>2399</v>
      </c>
      <c r="G29" s="144" t="s">
        <v>604</v>
      </c>
    </row>
    <row r="30" spans="1:7" ht="15" customHeight="1">
      <c r="A30" s="14" t="s">
        <v>611</v>
      </c>
      <c r="B30" s="15" t="s">
        <v>1519</v>
      </c>
      <c r="C30" s="13" t="s">
        <v>1974</v>
      </c>
      <c r="D30" s="13" t="s">
        <v>1975</v>
      </c>
      <c r="E30" s="13" t="s">
        <v>1688</v>
      </c>
      <c r="F30" s="92" t="s">
        <v>572</v>
      </c>
      <c r="G30" s="144" t="s">
        <v>604</v>
      </c>
    </row>
    <row r="31" spans="1:7" ht="15" customHeight="1">
      <c r="A31" s="14" t="s">
        <v>603</v>
      </c>
      <c r="B31" s="15" t="s">
        <v>1535</v>
      </c>
      <c r="C31" s="13" t="s">
        <v>1875</v>
      </c>
      <c r="D31" s="13" t="s">
        <v>1876</v>
      </c>
      <c r="E31" s="13" t="s">
        <v>1877</v>
      </c>
      <c r="F31" s="92" t="s">
        <v>584</v>
      </c>
      <c r="G31" s="144" t="s">
        <v>604</v>
      </c>
    </row>
    <row r="32" spans="1:7" ht="15" customHeight="1">
      <c r="A32" s="14" t="s">
        <v>630</v>
      </c>
      <c r="B32" s="15" t="s">
        <v>1481</v>
      </c>
      <c r="C32" s="13" t="s">
        <v>2224</v>
      </c>
      <c r="D32" s="13" t="s">
        <v>2225</v>
      </c>
      <c r="E32" s="13" t="s">
        <v>2217</v>
      </c>
      <c r="F32" s="92" t="s">
        <v>1246</v>
      </c>
      <c r="G32" s="144" t="s">
        <v>604</v>
      </c>
    </row>
    <row r="33" spans="1:7" ht="15" customHeight="1">
      <c r="A33" s="14" t="s">
        <v>629</v>
      </c>
      <c r="B33" s="15" t="s">
        <v>1481</v>
      </c>
      <c r="C33" s="13" t="s">
        <v>2220</v>
      </c>
      <c r="D33" s="13" t="s">
        <v>2254</v>
      </c>
      <c r="E33" s="13" t="s">
        <v>2221</v>
      </c>
      <c r="F33" s="92" t="s">
        <v>2399</v>
      </c>
      <c r="G33" s="144" t="s">
        <v>604</v>
      </c>
    </row>
    <row r="34" spans="1:7" ht="15" customHeight="1">
      <c r="A34" s="14" t="s">
        <v>598</v>
      </c>
      <c r="B34" s="15" t="s">
        <v>1538</v>
      </c>
      <c r="C34" s="13" t="s">
        <v>1720</v>
      </c>
      <c r="D34" s="13" t="s">
        <v>1721</v>
      </c>
      <c r="E34" s="13" t="s">
        <v>1717</v>
      </c>
      <c r="F34" s="92" t="s">
        <v>2399</v>
      </c>
      <c r="G34" s="144" t="s">
        <v>596</v>
      </c>
    </row>
    <row r="35" spans="1:7" ht="15" customHeight="1">
      <c r="A35" s="14" t="s">
        <v>595</v>
      </c>
      <c r="B35" s="15" t="s">
        <v>1534</v>
      </c>
      <c r="C35" s="13" t="s">
        <v>1617</v>
      </c>
      <c r="D35" s="13" t="s">
        <v>1618</v>
      </c>
      <c r="E35" s="13" t="s">
        <v>1574</v>
      </c>
      <c r="F35" s="92" t="s">
        <v>2394</v>
      </c>
      <c r="G35" s="144" t="s">
        <v>596</v>
      </c>
    </row>
    <row r="36" spans="1:7" ht="15" customHeight="1">
      <c r="A36" s="14" t="s">
        <v>601</v>
      </c>
      <c r="B36" s="15" t="s">
        <v>1521</v>
      </c>
      <c r="C36" s="13" t="s">
        <v>1735</v>
      </c>
      <c r="D36" s="13" t="s">
        <v>1736</v>
      </c>
      <c r="E36" s="13" t="s">
        <v>1737</v>
      </c>
      <c r="F36" s="92" t="s">
        <v>1246</v>
      </c>
      <c r="G36" s="144" t="s">
        <v>596</v>
      </c>
    </row>
    <row r="37" spans="1:7" ht="15" customHeight="1">
      <c r="A37" s="14" t="s">
        <v>607</v>
      </c>
      <c r="B37" s="15" t="s">
        <v>1519</v>
      </c>
      <c r="C37" s="13" t="s">
        <v>1916</v>
      </c>
      <c r="D37" s="13" t="s">
        <v>1917</v>
      </c>
      <c r="E37" s="13" t="s">
        <v>1688</v>
      </c>
      <c r="F37" s="92" t="s">
        <v>2399</v>
      </c>
      <c r="G37" s="144" t="s">
        <v>596</v>
      </c>
    </row>
    <row r="38" spans="1:7" ht="15" customHeight="1">
      <c r="A38" s="14" t="s">
        <v>617</v>
      </c>
      <c r="B38" s="15" t="s">
        <v>1521</v>
      </c>
      <c r="C38" s="13" t="s">
        <v>2076</v>
      </c>
      <c r="D38" s="13" t="s">
        <v>2077</v>
      </c>
      <c r="E38" s="13" t="s">
        <v>2079</v>
      </c>
      <c r="F38" s="92" t="s">
        <v>1246</v>
      </c>
      <c r="G38" s="144" t="s">
        <v>596</v>
      </c>
    </row>
    <row r="39" spans="1:7" ht="15" customHeight="1">
      <c r="A39" s="14" t="s">
        <v>615</v>
      </c>
      <c r="B39" s="15" t="s">
        <v>1538</v>
      </c>
      <c r="C39" s="13" t="s">
        <v>2051</v>
      </c>
      <c r="D39" s="13" t="s">
        <v>2052</v>
      </c>
      <c r="E39" s="13" t="s">
        <v>2053</v>
      </c>
      <c r="F39" s="92" t="s">
        <v>2394</v>
      </c>
      <c r="G39" s="144" t="s">
        <v>596</v>
      </c>
    </row>
    <row r="40" spans="1:7" ht="15" customHeight="1">
      <c r="A40" s="14" t="s">
        <v>621</v>
      </c>
      <c r="B40" s="15" t="s">
        <v>1520</v>
      </c>
      <c r="C40" s="13" t="s">
        <v>2096</v>
      </c>
      <c r="D40" s="13" t="s">
        <v>2097</v>
      </c>
      <c r="E40" s="13" t="s">
        <v>2043</v>
      </c>
      <c r="F40" s="92" t="s">
        <v>591</v>
      </c>
      <c r="G40" s="144" t="s">
        <v>596</v>
      </c>
    </row>
    <row r="41" spans="1:7" ht="15" customHeight="1">
      <c r="A41" s="14" t="s">
        <v>613</v>
      </c>
      <c r="B41" s="15" t="s">
        <v>1536</v>
      </c>
      <c r="C41" s="13" t="s">
        <v>2001</v>
      </c>
      <c r="D41" s="13" t="s">
        <v>2002</v>
      </c>
      <c r="E41" s="13" t="s">
        <v>1809</v>
      </c>
      <c r="F41" s="92" t="s">
        <v>2394</v>
      </c>
      <c r="G41" s="144" t="s">
        <v>596</v>
      </c>
    </row>
    <row r="42" spans="1:7" ht="15" customHeight="1">
      <c r="A42" s="14" t="s">
        <v>625</v>
      </c>
      <c r="B42" s="15" t="s">
        <v>1521</v>
      </c>
      <c r="C42" s="13" t="s">
        <v>2159</v>
      </c>
      <c r="D42" s="13" t="s">
        <v>2160</v>
      </c>
      <c r="E42" s="13" t="s">
        <v>1928</v>
      </c>
      <c r="F42" s="92" t="s">
        <v>2394</v>
      </c>
      <c r="G42" s="144" t="s">
        <v>596</v>
      </c>
    </row>
    <row r="43" spans="1:7" ht="15" customHeight="1">
      <c r="A43" s="14" t="s">
        <v>612</v>
      </c>
      <c r="B43" s="15" t="s">
        <v>1536</v>
      </c>
      <c r="C43" s="13" t="s">
        <v>1989</v>
      </c>
      <c r="D43" s="13" t="s">
        <v>2250</v>
      </c>
      <c r="E43" s="13" t="s">
        <v>1688</v>
      </c>
      <c r="F43" s="92" t="s">
        <v>592</v>
      </c>
      <c r="G43" s="144" t="s">
        <v>596</v>
      </c>
    </row>
    <row r="44" spans="1:7" ht="15" customHeight="1">
      <c r="A44" s="14" t="s">
        <v>609</v>
      </c>
      <c r="B44" s="15" t="s">
        <v>1537</v>
      </c>
      <c r="C44" s="13" t="s">
        <v>1956</v>
      </c>
      <c r="D44" s="13" t="s">
        <v>1957</v>
      </c>
      <c r="E44" s="13" t="s">
        <v>1797</v>
      </c>
      <c r="F44" s="92" t="s">
        <v>2394</v>
      </c>
      <c r="G44" s="144" t="s">
        <v>596</v>
      </c>
    </row>
    <row r="45" spans="1:7" ht="15" customHeight="1">
      <c r="A45" s="14" t="s">
        <v>628</v>
      </c>
      <c r="B45" s="15" t="s">
        <v>1481</v>
      </c>
      <c r="C45" s="13" t="s">
        <v>2215</v>
      </c>
      <c r="D45" s="13" t="s">
        <v>2216</v>
      </c>
      <c r="E45" s="13" t="s">
        <v>2217</v>
      </c>
      <c r="F45" s="92"/>
      <c r="G45" s="144" t="s">
        <v>596</v>
      </c>
    </row>
    <row r="46" spans="1:7" ht="15" customHeight="1">
      <c r="A46" s="14" t="s">
        <v>597</v>
      </c>
      <c r="B46" s="15" t="s">
        <v>1521</v>
      </c>
      <c r="C46" s="13" t="s">
        <v>1711</v>
      </c>
      <c r="D46" s="13" t="s">
        <v>1712</v>
      </c>
      <c r="E46" s="13" t="s">
        <v>1688</v>
      </c>
      <c r="F46" s="92" t="s">
        <v>485</v>
      </c>
      <c r="G46" s="144" t="s">
        <v>596</v>
      </c>
    </row>
    <row r="47" spans="1:7" ht="15" customHeight="1">
      <c r="A47" s="14" t="s">
        <v>606</v>
      </c>
      <c r="B47" s="15" t="s">
        <v>1519</v>
      </c>
      <c r="C47" s="13" t="s">
        <v>1907</v>
      </c>
      <c r="D47" s="13" t="s">
        <v>1908</v>
      </c>
      <c r="E47" s="13" t="s">
        <v>1688</v>
      </c>
      <c r="F47" s="92" t="s">
        <v>572</v>
      </c>
      <c r="G47" s="144" t="s">
        <v>596</v>
      </c>
    </row>
    <row r="48" spans="1:7" ht="15" customHeight="1">
      <c r="A48" s="14" t="s">
        <v>605</v>
      </c>
      <c r="B48" s="15" t="s">
        <v>1519</v>
      </c>
      <c r="C48" s="13" t="s">
        <v>1889</v>
      </c>
      <c r="D48" s="13" t="s">
        <v>1890</v>
      </c>
      <c r="E48" s="13" t="s">
        <v>1688</v>
      </c>
      <c r="F48" s="92" t="s">
        <v>2391</v>
      </c>
      <c r="G48" s="144" t="s">
        <v>596</v>
      </c>
    </row>
    <row r="49" spans="1:7" ht="15" customHeight="1">
      <c r="A49" s="14" t="s">
        <v>622</v>
      </c>
      <c r="B49" s="15" t="s">
        <v>1520</v>
      </c>
      <c r="C49" s="13" t="s">
        <v>2108</v>
      </c>
      <c r="D49" s="13" t="s">
        <v>2109</v>
      </c>
      <c r="E49" s="13" t="s">
        <v>1737</v>
      </c>
      <c r="F49" s="92" t="s">
        <v>2399</v>
      </c>
      <c r="G49" s="144" t="s">
        <v>623</v>
      </c>
    </row>
    <row r="50" spans="1:7" ht="15" customHeight="1">
      <c r="A50" s="14" t="s">
        <v>593</v>
      </c>
      <c r="B50" s="15" t="s">
        <v>1534</v>
      </c>
      <c r="C50" s="13" t="s">
        <v>1588</v>
      </c>
      <c r="D50" s="13" t="s">
        <v>1589</v>
      </c>
      <c r="E50" s="13" t="s">
        <v>1580</v>
      </c>
      <c r="F50" s="92" t="s">
        <v>2399</v>
      </c>
      <c r="G50" s="144" t="s">
        <v>594</v>
      </c>
    </row>
    <row r="51" spans="1:7" ht="15" customHeight="1">
      <c r="A51" s="14" t="s">
        <v>627</v>
      </c>
      <c r="B51" s="15" t="s">
        <v>1521</v>
      </c>
      <c r="C51" s="13" t="s">
        <v>2203</v>
      </c>
      <c r="D51" s="13" t="s">
        <v>2204</v>
      </c>
      <c r="E51" s="13" t="s">
        <v>1753</v>
      </c>
      <c r="F51" s="92" t="s">
        <v>2399</v>
      </c>
      <c r="G51" s="144" t="s">
        <v>594</v>
      </c>
    </row>
    <row r="52" spans="1:7" ht="15" customHeight="1">
      <c r="A52" s="14" t="s">
        <v>610</v>
      </c>
      <c r="B52" s="15" t="s">
        <v>1519</v>
      </c>
      <c r="C52" s="13" t="s">
        <v>1969</v>
      </c>
      <c r="D52" s="13" t="s">
        <v>1970</v>
      </c>
      <c r="E52" s="13" t="s">
        <v>1971</v>
      </c>
      <c r="F52" s="92" t="s">
        <v>2399</v>
      </c>
      <c r="G52" s="144" t="s">
        <v>594</v>
      </c>
    </row>
    <row r="53" spans="1:7" ht="15" customHeight="1">
      <c r="A53" s="14" t="s">
        <v>608</v>
      </c>
      <c r="B53" s="15" t="s">
        <v>1521</v>
      </c>
      <c r="C53" s="13" t="s">
        <v>1931</v>
      </c>
      <c r="D53" s="13" t="s">
        <v>1932</v>
      </c>
      <c r="E53" s="13" t="s">
        <v>1934</v>
      </c>
      <c r="F53" s="92" t="s">
        <v>2399</v>
      </c>
      <c r="G53" s="144" t="s">
        <v>594</v>
      </c>
    </row>
    <row r="54" spans="1:7" ht="15" customHeight="1">
      <c r="A54" s="14" t="s">
        <v>626</v>
      </c>
      <c r="B54" s="15" t="s">
        <v>1520</v>
      </c>
      <c r="C54" s="13" t="s">
        <v>2191</v>
      </c>
      <c r="D54" s="13" t="s">
        <v>2192</v>
      </c>
      <c r="E54" s="13" t="s">
        <v>2043</v>
      </c>
      <c r="F54" s="92" t="s">
        <v>2399</v>
      </c>
      <c r="G54" s="144" t="s">
        <v>594</v>
      </c>
    </row>
    <row r="55" spans="1:7" ht="15" customHeight="1">
      <c r="A55" s="14" t="s">
        <v>624</v>
      </c>
      <c r="B55" s="15" t="s">
        <v>1520</v>
      </c>
      <c r="C55" s="13" t="s">
        <v>2139</v>
      </c>
      <c r="D55" s="13" t="s">
        <v>2140</v>
      </c>
      <c r="E55" s="13" t="s">
        <v>2141</v>
      </c>
      <c r="F55" s="92" t="s">
        <v>2399</v>
      </c>
      <c r="G55" s="144" t="s">
        <v>594</v>
      </c>
    </row>
    <row r="56" spans="1:7" ht="15" customHeight="1">
      <c r="A56" s="14" t="s">
        <v>602</v>
      </c>
      <c r="B56" s="15" t="s">
        <v>1537</v>
      </c>
      <c r="C56" s="13" t="s">
        <v>1776</v>
      </c>
      <c r="D56" s="13" t="s">
        <v>1777</v>
      </c>
      <c r="E56" s="13" t="s">
        <v>1580</v>
      </c>
      <c r="F56" s="92" t="s">
        <v>2399</v>
      </c>
      <c r="G56" s="144" t="s">
        <v>594</v>
      </c>
    </row>
    <row r="57" spans="1:7" ht="15" customHeight="1">
      <c r="A57" s="14" t="s">
        <v>618</v>
      </c>
      <c r="B57" s="15" t="s">
        <v>1520</v>
      </c>
      <c r="C57" s="13" t="s">
        <v>2082</v>
      </c>
      <c r="D57" s="13" t="s">
        <v>2083</v>
      </c>
      <c r="E57" s="13" t="s">
        <v>2048</v>
      </c>
      <c r="F57" s="92" t="s">
        <v>2399</v>
      </c>
      <c r="G57" s="144" t="s">
        <v>594</v>
      </c>
    </row>
    <row r="58" spans="1:7" ht="15" customHeight="1">
      <c r="A58" s="14" t="s">
        <v>1473</v>
      </c>
      <c r="B58" s="15" t="s">
        <v>1521</v>
      </c>
      <c r="C58" s="13" t="s">
        <v>1740</v>
      </c>
      <c r="D58" s="13" t="s">
        <v>1741</v>
      </c>
      <c r="E58" s="13" t="s">
        <v>1743</v>
      </c>
      <c r="F58" s="92" t="s">
        <v>1246</v>
      </c>
      <c r="G58" s="144" t="s">
        <v>1474</v>
      </c>
    </row>
    <row r="59" spans="1:7" ht="15" customHeight="1">
      <c r="A59" s="14" t="s">
        <v>1476</v>
      </c>
      <c r="B59" s="15" t="s">
        <v>1521</v>
      </c>
      <c r="C59" s="13" t="s">
        <v>2066</v>
      </c>
      <c r="D59" s="13" t="s">
        <v>2067</v>
      </c>
      <c r="E59" s="13" t="s">
        <v>2068</v>
      </c>
      <c r="F59" s="92" t="s">
        <v>2394</v>
      </c>
      <c r="G59" s="144" t="s">
        <v>1477</v>
      </c>
    </row>
    <row r="60" spans="1:7" ht="15" customHeight="1">
      <c r="A60" s="14" t="s">
        <v>1469</v>
      </c>
      <c r="B60" s="15" t="s">
        <v>1534</v>
      </c>
      <c r="C60" s="13" t="s">
        <v>1583</v>
      </c>
      <c r="D60" s="13" t="s">
        <v>1584</v>
      </c>
      <c r="E60" s="13" t="s">
        <v>1574</v>
      </c>
      <c r="F60" s="92" t="s">
        <v>2399</v>
      </c>
      <c r="G60" s="144" t="s">
        <v>1470</v>
      </c>
    </row>
    <row r="61" spans="1:7" ht="15" customHeight="1">
      <c r="A61" s="14" t="s">
        <v>1478</v>
      </c>
      <c r="B61" s="15" t="s">
        <v>1520</v>
      </c>
      <c r="C61" s="13" t="s">
        <v>2167</v>
      </c>
      <c r="D61" s="13" t="s">
        <v>2168</v>
      </c>
      <c r="E61" s="13" t="s">
        <v>2048</v>
      </c>
      <c r="F61" s="92" t="s">
        <v>1246</v>
      </c>
      <c r="G61" s="144" t="s">
        <v>1470</v>
      </c>
    </row>
    <row r="62" spans="1:7" ht="15" customHeight="1">
      <c r="A62" s="14" t="s">
        <v>1475</v>
      </c>
      <c r="B62" s="15" t="s">
        <v>1546</v>
      </c>
      <c r="C62" s="13" t="s">
        <v>1983</v>
      </c>
      <c r="D62" s="13" t="s">
        <v>1984</v>
      </c>
      <c r="E62" s="13" t="s">
        <v>1986</v>
      </c>
      <c r="F62" s="92" t="s">
        <v>2394</v>
      </c>
      <c r="G62" s="144" t="s">
        <v>2401</v>
      </c>
    </row>
    <row r="63" spans="1:7" ht="15" customHeight="1">
      <c r="A63" s="14" t="s">
        <v>1471</v>
      </c>
      <c r="B63" s="15" t="s">
        <v>1536</v>
      </c>
      <c r="C63" s="13" t="s">
        <v>1691</v>
      </c>
      <c r="D63" s="13" t="s">
        <v>1692</v>
      </c>
      <c r="E63" s="13" t="s">
        <v>1694</v>
      </c>
      <c r="F63" s="92" t="s">
        <v>2391</v>
      </c>
      <c r="G63" s="144" t="s">
        <v>1472</v>
      </c>
    </row>
    <row r="64" spans="1:7" ht="15" customHeight="1">
      <c r="A64" s="14" t="s">
        <v>2670</v>
      </c>
      <c r="B64" s="15" t="s">
        <v>1537</v>
      </c>
      <c r="C64" s="13" t="s">
        <v>1623</v>
      </c>
      <c r="D64" s="13" t="s">
        <v>1624</v>
      </c>
      <c r="E64" s="13" t="s">
        <v>1625</v>
      </c>
      <c r="F64" s="92" t="s">
        <v>2669</v>
      </c>
      <c r="G64" s="144"/>
    </row>
    <row r="65" spans="1:7" ht="15" customHeight="1">
      <c r="A65" s="14"/>
      <c r="B65" s="15"/>
      <c r="C65" s="13"/>
      <c r="D65" s="13"/>
      <c r="E65" s="13"/>
      <c r="F65" s="92"/>
      <c r="G65" s="144"/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9" sqref="A9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'Start 1. Day'!$F2</f>
        <v>44th Saaremaa Rally 2011</v>
      </c>
    </row>
    <row r="2" ht="15">
      <c r="E2" s="66" t="str">
        <f>'Start 1. Day'!$F3</f>
        <v>October 7.-8. 2011</v>
      </c>
    </row>
    <row r="3" ht="15">
      <c r="E3" s="66" t="str">
        <f>'Start 1. Day'!$F4</f>
        <v>Saaremaa</v>
      </c>
    </row>
    <row r="5" ht="15">
      <c r="A5" s="17" t="s">
        <v>1515</v>
      </c>
    </row>
    <row r="6" spans="1:9" ht="12.75">
      <c r="A6" s="21" t="s">
        <v>1508</v>
      </c>
      <c r="B6" s="18" t="s">
        <v>1491</v>
      </c>
      <c r="C6" s="19" t="s">
        <v>1492</v>
      </c>
      <c r="D6" s="20" t="s">
        <v>1493</v>
      </c>
      <c r="E6" s="20" t="s">
        <v>1496</v>
      </c>
      <c r="F6" s="19" t="s">
        <v>1511</v>
      </c>
      <c r="G6" s="19" t="s">
        <v>1512</v>
      </c>
      <c r="H6" s="22" t="s">
        <v>1509</v>
      </c>
      <c r="I6" s="23" t="s">
        <v>1510</v>
      </c>
    </row>
    <row r="7" spans="1:9" ht="15" customHeight="1" hidden="1">
      <c r="A7" s="141"/>
      <c r="B7" s="111"/>
      <c r="C7" s="112"/>
      <c r="D7" s="112"/>
      <c r="E7" s="112"/>
      <c r="F7" s="112"/>
      <c r="G7" s="112"/>
      <c r="H7" s="208"/>
      <c r="I7" s="209"/>
    </row>
    <row r="8" spans="1:9" ht="15" customHeight="1" hidden="1">
      <c r="A8" s="141"/>
      <c r="B8" s="111"/>
      <c r="C8" s="112"/>
      <c r="D8" s="112"/>
      <c r="E8" s="112"/>
      <c r="F8" s="112"/>
      <c r="G8" s="112"/>
      <c r="H8" s="208"/>
      <c r="I8" s="209"/>
    </row>
    <row r="9" spans="1:9" ht="15" customHeight="1">
      <c r="A9" s="141" t="s">
        <v>85</v>
      </c>
      <c r="B9" s="111" t="s">
        <v>1534</v>
      </c>
      <c r="C9" s="112" t="s">
        <v>1856</v>
      </c>
      <c r="D9" s="112" t="s">
        <v>1857</v>
      </c>
      <c r="E9" s="112" t="s">
        <v>1574</v>
      </c>
      <c r="F9" s="112" t="s">
        <v>83</v>
      </c>
      <c r="G9" s="112" t="s">
        <v>86</v>
      </c>
      <c r="H9" s="208" t="s">
        <v>84</v>
      </c>
      <c r="I9" s="209" t="s">
        <v>84</v>
      </c>
    </row>
    <row r="10" spans="1:9" ht="15" customHeight="1">
      <c r="A10" s="141" t="s">
        <v>87</v>
      </c>
      <c r="B10" s="111" t="s">
        <v>1534</v>
      </c>
      <c r="C10" s="112" t="s">
        <v>1673</v>
      </c>
      <c r="D10" s="112" t="s">
        <v>1674</v>
      </c>
      <c r="E10" s="112" t="s">
        <v>1580</v>
      </c>
      <c r="F10" s="112" t="s">
        <v>77</v>
      </c>
      <c r="G10" s="112" t="s">
        <v>3659</v>
      </c>
      <c r="H10" s="208" t="s">
        <v>529</v>
      </c>
      <c r="I10" s="209" t="s">
        <v>529</v>
      </c>
    </row>
    <row r="11" spans="1:9" ht="15" customHeight="1">
      <c r="A11" s="141" t="s">
        <v>1331</v>
      </c>
      <c r="B11" s="111" t="s">
        <v>1538</v>
      </c>
      <c r="C11" s="112" t="s">
        <v>1715</v>
      </c>
      <c r="D11" s="112" t="s">
        <v>1716</v>
      </c>
      <c r="E11" s="112" t="s">
        <v>1717</v>
      </c>
      <c r="F11" s="112" t="s">
        <v>1332</v>
      </c>
      <c r="G11" s="112" t="s">
        <v>1333</v>
      </c>
      <c r="H11" s="208" t="s">
        <v>2796</v>
      </c>
      <c r="I11" s="209" t="s">
        <v>2796</v>
      </c>
    </row>
    <row r="12" spans="1:9" ht="15" customHeight="1">
      <c r="A12" s="239" t="s">
        <v>681</v>
      </c>
      <c r="B12" s="240" t="s">
        <v>1521</v>
      </c>
      <c r="C12" s="241" t="s">
        <v>1746</v>
      </c>
      <c r="D12" s="241" t="s">
        <v>1747</v>
      </c>
      <c r="E12" s="241" t="s">
        <v>1748</v>
      </c>
      <c r="F12" s="241" t="s">
        <v>682</v>
      </c>
      <c r="G12" s="241" t="s">
        <v>1337</v>
      </c>
      <c r="H12" s="242" t="s">
        <v>2274</v>
      </c>
      <c r="I12" s="243" t="s">
        <v>2274</v>
      </c>
    </row>
    <row r="13" spans="1:9" ht="15" customHeight="1">
      <c r="A13" s="239" t="s">
        <v>683</v>
      </c>
      <c r="B13" s="240" t="s">
        <v>1534</v>
      </c>
      <c r="C13" s="241" t="s">
        <v>1756</v>
      </c>
      <c r="D13" s="241" t="s">
        <v>1757</v>
      </c>
      <c r="E13" s="241" t="s">
        <v>1574</v>
      </c>
      <c r="F13" s="241" t="s">
        <v>684</v>
      </c>
      <c r="G13" s="241" t="s">
        <v>2403</v>
      </c>
      <c r="H13" s="242" t="s">
        <v>2328</v>
      </c>
      <c r="I13" s="243"/>
    </row>
    <row r="14" spans="1:9" ht="15" customHeight="1">
      <c r="A14" s="244"/>
      <c r="B14" s="245"/>
      <c r="C14" s="246"/>
      <c r="D14" s="246"/>
      <c r="E14" s="246"/>
      <c r="F14" s="246" t="s">
        <v>3655</v>
      </c>
      <c r="G14" s="246" t="s">
        <v>3656</v>
      </c>
      <c r="H14" s="247" t="s">
        <v>3657</v>
      </c>
      <c r="I14" s="248" t="s">
        <v>3333</v>
      </c>
    </row>
    <row r="15" spans="1:9" ht="15" customHeight="1">
      <c r="A15" s="244" t="s">
        <v>1334</v>
      </c>
      <c r="B15" s="245" t="s">
        <v>1534</v>
      </c>
      <c r="C15" s="246" t="s">
        <v>1960</v>
      </c>
      <c r="D15" s="246" t="s">
        <v>1961</v>
      </c>
      <c r="E15" s="246" t="s">
        <v>1574</v>
      </c>
      <c r="F15" s="246" t="s">
        <v>2402</v>
      </c>
      <c r="G15" s="246" t="s">
        <v>1335</v>
      </c>
      <c r="H15" s="247" t="s">
        <v>845</v>
      </c>
      <c r="I15" s="248" t="s">
        <v>845</v>
      </c>
    </row>
    <row r="16" spans="1:9" ht="15" customHeight="1">
      <c r="A16" s="141" t="s">
        <v>339</v>
      </c>
      <c r="B16" s="111" t="s">
        <v>1519</v>
      </c>
      <c r="C16" s="112" t="s">
        <v>2021</v>
      </c>
      <c r="D16" s="112" t="s">
        <v>2022</v>
      </c>
      <c r="E16" s="112" t="s">
        <v>2024</v>
      </c>
      <c r="F16" s="112" t="s">
        <v>3658</v>
      </c>
      <c r="G16" s="112" t="s">
        <v>3659</v>
      </c>
      <c r="H16" s="208" t="s">
        <v>529</v>
      </c>
      <c r="I16" s="209" t="s">
        <v>529</v>
      </c>
    </row>
    <row r="17" spans="1:9" ht="15" customHeight="1">
      <c r="A17" s="141" t="s">
        <v>211</v>
      </c>
      <c r="B17" s="111" t="s">
        <v>1520</v>
      </c>
      <c r="C17" s="112" t="s">
        <v>2027</v>
      </c>
      <c r="D17" s="112" t="s">
        <v>2028</v>
      </c>
      <c r="E17" s="112" t="s">
        <v>2043</v>
      </c>
      <c r="F17" s="112" t="s">
        <v>685</v>
      </c>
      <c r="G17" s="112" t="s">
        <v>2403</v>
      </c>
      <c r="H17" s="208" t="s">
        <v>2328</v>
      </c>
      <c r="I17" s="209" t="s">
        <v>2328</v>
      </c>
    </row>
    <row r="18" spans="1:9" ht="15" customHeight="1">
      <c r="A18" s="141" t="s">
        <v>237</v>
      </c>
      <c r="B18" s="111" t="s">
        <v>1520</v>
      </c>
      <c r="C18" s="112" t="s">
        <v>2041</v>
      </c>
      <c r="D18" s="112" t="s">
        <v>2042</v>
      </c>
      <c r="E18" s="112" t="s">
        <v>2043</v>
      </c>
      <c r="F18" s="112" t="s">
        <v>88</v>
      </c>
      <c r="G18" s="112" t="s">
        <v>1335</v>
      </c>
      <c r="H18" s="208" t="s">
        <v>845</v>
      </c>
      <c r="I18" s="209" t="s">
        <v>845</v>
      </c>
    </row>
    <row r="19" spans="1:9" ht="15" customHeight="1">
      <c r="A19" s="141" t="s">
        <v>283</v>
      </c>
      <c r="B19" s="111" t="s">
        <v>1520</v>
      </c>
      <c r="C19" s="112" t="s">
        <v>2086</v>
      </c>
      <c r="D19" s="112" t="s">
        <v>2087</v>
      </c>
      <c r="E19" s="112" t="s">
        <v>1737</v>
      </c>
      <c r="F19" s="112" t="s">
        <v>685</v>
      </c>
      <c r="G19" s="112" t="s">
        <v>1337</v>
      </c>
      <c r="H19" s="208" t="s">
        <v>2274</v>
      </c>
      <c r="I19" s="209" t="s">
        <v>2274</v>
      </c>
    </row>
    <row r="20" spans="1:9" ht="15" customHeight="1">
      <c r="A20" s="141" t="s">
        <v>271</v>
      </c>
      <c r="B20" s="111" t="s">
        <v>1538</v>
      </c>
      <c r="C20" s="112" t="s">
        <v>2154</v>
      </c>
      <c r="D20" s="112" t="s">
        <v>2155</v>
      </c>
      <c r="E20" s="112" t="s">
        <v>2156</v>
      </c>
      <c r="F20" s="112" t="s">
        <v>77</v>
      </c>
      <c r="G20" s="112" t="s">
        <v>1337</v>
      </c>
      <c r="H20" s="208" t="s">
        <v>2274</v>
      </c>
      <c r="I20" s="209" t="s">
        <v>2274</v>
      </c>
    </row>
    <row r="21" spans="1:9" ht="15" customHeight="1">
      <c r="A21" s="141" t="s">
        <v>345</v>
      </c>
      <c r="B21" s="111" t="s">
        <v>1520</v>
      </c>
      <c r="C21" s="112" t="s">
        <v>2195</v>
      </c>
      <c r="D21" s="112" t="s">
        <v>2196</v>
      </c>
      <c r="E21" s="112" t="s">
        <v>1953</v>
      </c>
      <c r="F21" s="112" t="s">
        <v>3658</v>
      </c>
      <c r="G21" s="112" t="s">
        <v>3660</v>
      </c>
      <c r="H21" s="208" t="s">
        <v>553</v>
      </c>
      <c r="I21" s="209" t="s">
        <v>553</v>
      </c>
    </row>
    <row r="22" spans="1:9" ht="15" customHeight="1">
      <c r="A22" s="141" t="s">
        <v>357</v>
      </c>
      <c r="B22" s="111" t="s">
        <v>1520</v>
      </c>
      <c r="C22" s="112" t="s">
        <v>2199</v>
      </c>
      <c r="D22" s="112" t="s">
        <v>2253</v>
      </c>
      <c r="E22" s="112" t="s">
        <v>2200</v>
      </c>
      <c r="F22" s="112" t="s">
        <v>3661</v>
      </c>
      <c r="G22" s="112" t="s">
        <v>1335</v>
      </c>
      <c r="H22" s="208" t="s">
        <v>845</v>
      </c>
      <c r="I22" s="209" t="s">
        <v>845</v>
      </c>
    </row>
    <row r="23" spans="1:9" ht="15" customHeight="1">
      <c r="A23" s="141" t="s">
        <v>2256</v>
      </c>
      <c r="B23" s="111" t="s">
        <v>1481</v>
      </c>
      <c r="C23" s="112" t="s">
        <v>2220</v>
      </c>
      <c r="D23" s="112" t="s">
        <v>2254</v>
      </c>
      <c r="E23" s="112" t="s">
        <v>2221</v>
      </c>
      <c r="F23" s="112" t="s">
        <v>1336</v>
      </c>
      <c r="G23" s="112" t="s">
        <v>2403</v>
      </c>
      <c r="H23" s="208" t="s">
        <v>2328</v>
      </c>
      <c r="I23" s="209" t="s">
        <v>2328</v>
      </c>
    </row>
    <row r="24" spans="1:9" ht="15" customHeight="1">
      <c r="A24" s="141" t="s">
        <v>2257</v>
      </c>
      <c r="B24" s="111" t="s">
        <v>1481</v>
      </c>
      <c r="C24" s="112" t="s">
        <v>2224</v>
      </c>
      <c r="D24" s="112" t="s">
        <v>2225</v>
      </c>
      <c r="E24" s="112" t="s">
        <v>2217</v>
      </c>
      <c r="F24" s="112" t="s">
        <v>1336</v>
      </c>
      <c r="G24" s="112" t="s">
        <v>1337</v>
      </c>
      <c r="H24" s="208" t="s">
        <v>2274</v>
      </c>
      <c r="I24" s="209" t="s">
        <v>2274</v>
      </c>
    </row>
  </sheetData>
  <printOptions/>
  <pageMargins left="0.7874015748031497" right="0" top="0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2011-10-08T18:18:31Z</cp:lastPrinted>
  <dcterms:created xsi:type="dcterms:W3CDTF">2004-09-28T13:23:33Z</dcterms:created>
  <dcterms:modified xsi:type="dcterms:W3CDTF">2011-10-08T18:19:28Z</dcterms:modified>
  <cp:category/>
  <cp:version/>
  <cp:contentType/>
  <cp:contentStatus/>
</cp:coreProperties>
</file>